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2026" sheetId="1" state="visible" r:id="rId1"/>
    <sheet name="2025" sheetId="2" state="visible" r:id="rId2"/>
    <sheet name="2024" sheetId="3" state="visible" r:id="rId3"/>
    <sheet name="2022" sheetId="4" state="visible" r:id="rId4"/>
    <sheet name="2023" sheetId="5" state="visible" r:id="rId5"/>
  </sheets>
  <definedNames>
    <definedName name="_xlnm._FilterDatabase" localSheetId="1" hidden="1">'2025'!$A$4:$AJ$61</definedName>
    <definedName name="_xlnm._FilterDatabase" localSheetId="2" hidden="1">'2024'!$A$4:$AF$61</definedName>
  </definedNames>
  <calcPr calcId="124519" fullCalcOnLoad="1"/>
</workbook>
</file>

<file path=xl/styles.xml><?xml version="1.0" encoding="utf-8"?>
<styleSheet xmlns="http://schemas.openxmlformats.org/spreadsheetml/2006/main">
  <numFmts count="5">
    <numFmt numFmtId="164" formatCode="dd/MM/yyyy"/>
    <numFmt numFmtId="165" formatCode="dd/mm/yyyy"/>
    <numFmt numFmtId="166" formatCode="d/m/yyyy"/>
    <numFmt numFmtId="167" formatCode="DD/MM/YYYY"/>
    <numFmt numFmtId="168" formatCode="yyyy-mm-dd h:mm:ss"/>
  </numFmts>
  <fonts count="37">
    <font>
      <name val="Arial"/>
      <color rgb="FF000000"/>
      <sz val="10"/>
      <scheme val="minor"/>
    </font>
    <font>
      <name val="Times New Roman"/>
      <b val="1"/>
      <color theme="1"/>
      <sz val="13"/>
    </font>
    <font>
      <name val="Arial"/>
      <b val="1"/>
      <color theme="1"/>
      <scheme val="minor"/>
    </font>
    <font>
      <name val="Arial"/>
      <b val="1"/>
      <color theme="1"/>
      <sz val="13"/>
      <scheme val="minor"/>
    </font>
    <font/>
    <font>
      <name val="Arial"/>
      <color theme="1"/>
      <scheme val="minor"/>
    </font>
    <font>
      <name val="Arial"/>
      <color theme="1"/>
      <sz val="12"/>
      <scheme val="minor"/>
    </font>
    <font>
      <name val="Calibri"/>
      <color theme="1"/>
      <sz val="12"/>
    </font>
    <font>
      <name val="Arial"/>
      <color rgb="FF000000"/>
      <scheme val="minor"/>
    </font>
    <font>
      <name val="Arial"/>
      <color theme="1"/>
      <sz val="11"/>
      <scheme val="minor"/>
    </font>
    <font>
      <name val="Times New Roman"/>
      <color theme="1"/>
      <sz val="11"/>
    </font>
    <font>
      <name val="Arial"/>
      <color rgb="FF000000"/>
      <sz val="11"/>
      <scheme val="minor"/>
    </font>
    <font>
      <name val="Times New Roman"/>
      <color rgb="FF000000"/>
      <sz val="11"/>
    </font>
    <font>
      <name val="Inter"/>
      <color rgb="FF000000"/>
      <sz val="11"/>
    </font>
    <font>
      <name val="Times New Roman"/>
      <b val="1"/>
      <color rgb="FF000000"/>
      <sz val="11"/>
    </font>
    <font>
      <name val="'Times New Roman'"/>
      <color rgb="FF000000"/>
      <sz val="11"/>
    </font>
    <font>
      <name val="Arial"/>
      <b val="1"/>
      <color theme="1"/>
      <sz val="11"/>
      <scheme val="minor"/>
    </font>
    <font>
      <name val="'Times New Roman'"/>
      <i val="1"/>
      <color rgb="FF000000"/>
      <sz val="11"/>
    </font>
    <font>
      <name val="'Times New Roman'"/>
      <i val="1"/>
      <color theme="1"/>
      <sz val="11"/>
    </font>
    <font>
      <name val="Times New Roman"/>
      <color theme="1"/>
      <sz val="13"/>
    </font>
    <font>
      <name val="'Times New Roman'"/>
      <b val="1"/>
      <color rgb="FFEE0000"/>
      <sz val="11"/>
    </font>
    <font>
      <name val="'Times New Roman'"/>
      <color theme="1"/>
      <sz val="11"/>
    </font>
    <font>
      <name val="'Times New Roman'"/>
      <i val="1"/>
      <color theme="1"/>
      <sz val="14"/>
    </font>
    <font>
      <name val="&quot;Times New Roman&quot;"/>
      <color theme="1"/>
      <sz val="14"/>
    </font>
    <font>
      <name val="Times New Roman"/>
      <color rgb="FF000000"/>
      <sz val="13"/>
    </font>
    <font>
      <name val="&quot;Times New Roman&quot;"/>
      <b val="1"/>
      <color rgb="FF000000"/>
      <sz val="12"/>
    </font>
    <font>
      <name val="Arial"/>
      <color theme="1"/>
      <sz val="11"/>
    </font>
    <font>
      <name val="Arial"/>
      <color theme="1"/>
      <sz val="10"/>
      <scheme val="minor"/>
    </font>
    <font>
      <name val="Times New Roman"/>
      <b val="1"/>
      <color rgb="FF000000"/>
      <sz val="14"/>
    </font>
    <font>
      <name val="'Times New Roman'"/>
      <color rgb="FF000000"/>
      <sz val="10"/>
    </font>
    <font>
      <name val="Times New Roman"/>
      <color rgb="FF000000"/>
      <sz val="12"/>
    </font>
    <font>
      <name val="Times New Roman"/>
      <b val="1"/>
      <color rgb="FF000000"/>
      <sz val="12"/>
    </font>
    <font>
      <name val="'Times New Roman'"/>
      <i val="1"/>
      <color rgb="FF000000"/>
      <sz val="10"/>
    </font>
    <font>
      <name val="'Times New Roman'"/>
      <i val="1"/>
      <color theme="1"/>
      <sz val="10"/>
    </font>
    <font>
      <name val="'Times New Roman'"/>
      <i val="1"/>
      <color rgb="FFFF0000"/>
      <sz val="12"/>
    </font>
    <font>
      <name val="Times New Roman"/>
      <b val="1"/>
      <color rgb="00000000"/>
      <sz val="11"/>
    </font>
    <font>
      <name val="Times New Roman"/>
      <color rgb="00000000"/>
      <sz val="11"/>
    </font>
  </fonts>
  <fills count="8">
    <fill>
      <patternFill/>
    </fill>
    <fill>
      <patternFill patternType="lightGray"/>
    </fill>
    <fill>
      <patternFill patternType="solid">
        <fgColor rgb="FFFFFF00"/>
        <bgColor rgb="FFFFFF00"/>
      </patternFill>
    </fill>
    <fill>
      <patternFill patternType="solid">
        <fgColor rgb="FF00FFFF"/>
        <bgColor rgb="FF00FFFF"/>
      </patternFill>
    </fill>
    <fill>
      <patternFill patternType="solid">
        <fgColor rgb="FF00FF00"/>
        <bgColor rgb="FF00FF00"/>
      </patternFill>
    </fill>
    <fill>
      <patternFill patternType="solid">
        <fgColor rgb="FFFFFFFF"/>
        <bgColor rgb="FFFFFFFF"/>
      </patternFill>
    </fill>
    <fill>
      <patternFill patternType="solid">
        <fgColor theme="0"/>
        <bgColor theme="0"/>
      </patternFill>
    </fill>
    <fill>
      <patternFill patternType="solid">
        <fgColor rgb="00D9E1F2"/>
        <bgColor rgb="00D9E1F2"/>
      </patternFill>
    </fill>
  </fills>
  <borders count="11">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border>
    <border>
      <left style="thin">
        <color rgb="FF000000"/>
      </left>
    </border>
    <border>
      <left style="thin">
        <color rgb="00BFBFBF"/>
      </left>
      <right style="thin">
        <color rgb="00BFBFBF"/>
      </right>
      <top style="thin">
        <color rgb="00BFBFBF"/>
      </top>
      <bottom style="thin">
        <color rgb="00BFBFBF"/>
      </bottom>
    </border>
    <border>
      <left style="thin">
        <color rgb="00BFBFBF"/>
      </left>
    </border>
    <border>
      <left style="thin">
        <color rgb="00BFBFBF"/>
      </left>
      <right style="thin">
        <color rgb="00BFBFBF"/>
      </right>
    </border>
    <border>
      <left style="thin">
        <color rgb="00BFBFBF"/>
      </left>
      <right style="thin">
        <color rgb="00BFBFBF"/>
      </right>
      <bottom style="thin">
        <color rgb="00BFBFBF"/>
      </bottom>
    </border>
  </borders>
  <cellStyleXfs count="1">
    <xf numFmtId="0" fontId="0" fillId="0" borderId="0"/>
  </cellStyleXfs>
  <cellXfs count="455">
    <xf numFmtId="0" fontId="0" fillId="0" borderId="0" applyAlignment="1" pivotButton="0" quotePrefix="0" xfId="0">
      <alignment vertical="bottom"/>
    </xf>
    <xf numFmtId="0" fontId="1" fillId="2" borderId="1" applyAlignment="1" pivotButton="0" quotePrefix="0" xfId="0">
      <alignment horizontal="center" wrapText="1"/>
    </xf>
    <xf numFmtId="0" fontId="1" fillId="2" borderId="1" applyAlignment="1" pivotButton="0" quotePrefix="0" xfId="0">
      <alignment horizontal="center" vertical="center" wrapText="1"/>
    </xf>
    <xf numFmtId="0" fontId="1" fillId="2" borderId="1" applyAlignment="1" pivotButton="0" quotePrefix="0" xfId="0">
      <alignment horizontal="center" wrapText="1"/>
    </xf>
    <xf numFmtId="0" fontId="1" fillId="2" borderId="1" applyAlignment="1" pivotButton="0" quotePrefix="0" xfId="0">
      <alignment horizontal="center" vertical="center" wrapText="1"/>
    </xf>
    <xf numFmtId="164" fontId="1" fillId="2" borderId="1" applyAlignment="1" pivotButton="0" quotePrefix="0" xfId="0">
      <alignment horizontal="center" wrapText="1"/>
    </xf>
    <xf numFmtId="164" fontId="1" fillId="2" borderId="1" applyAlignment="1" pivotButton="0" quotePrefix="0" xfId="0">
      <alignment horizontal="center" vertical="center" wrapText="1"/>
    </xf>
    <xf numFmtId="3" fontId="2" fillId="2" borderId="0" applyAlignment="1" pivotButton="0" quotePrefix="0" xfId="0">
      <alignment horizontal="center"/>
    </xf>
    <xf numFmtId="0" fontId="2" fillId="2" borderId="2" applyAlignment="1" pivotButton="0" quotePrefix="0" xfId="0">
      <alignment horizontal="center" vertical="center"/>
    </xf>
    <xf numFmtId="3" fontId="1" fillId="2" borderId="1" applyAlignment="1" pivotButton="0" quotePrefix="0" xfId="0">
      <alignment horizontal="center" wrapText="1"/>
    </xf>
    <xf numFmtId="3" fontId="1" fillId="2" borderId="1" applyAlignment="1" pivotButton="0" quotePrefix="0" xfId="0">
      <alignment horizontal="center" vertical="center" wrapText="1"/>
    </xf>
    <xf numFmtId="0" fontId="1" fillId="2" borderId="2" applyAlignment="1" pivotButton="0" quotePrefix="0" xfId="0">
      <alignment horizontal="center" wrapText="1"/>
    </xf>
    <xf numFmtId="3" fontId="1" fillId="2" borderId="2" applyAlignment="1" pivotButton="0" quotePrefix="0" xfId="0">
      <alignment horizontal="center" vertical="center" wrapText="1"/>
    </xf>
    <xf numFmtId="0" fontId="3" fillId="2" borderId="2" applyAlignment="1" pivotButton="0" quotePrefix="0" xfId="0">
      <alignment horizontal="center" vertical="center"/>
    </xf>
    <xf numFmtId="0" fontId="1" fillId="2" borderId="2" applyAlignment="1" pivotButton="0" quotePrefix="0" xfId="0">
      <alignment horizontal="center" vertical="center" wrapText="1"/>
    </xf>
    <xf numFmtId="0" fontId="4" fillId="0" borderId="3" pivotButton="0" quotePrefix="0" xfId="0"/>
    <xf numFmtId="0" fontId="5" fillId="0" borderId="0" applyAlignment="1" pivotButton="0" quotePrefix="0" xfId="0">
      <alignment horizontal="center" vertical="center"/>
    </xf>
    <xf numFmtId="0" fontId="6" fillId="0" borderId="0" applyAlignment="1" pivotButton="0" quotePrefix="0" xfId="0">
      <alignment wrapText="1"/>
    </xf>
    <xf numFmtId="0" fontId="5" fillId="0" borderId="2" applyAlignment="1" pivotButton="0" quotePrefix="0" xfId="0">
      <alignment vertical="center"/>
    </xf>
    <xf numFmtId="0" fontId="1" fillId="2" borderId="3" applyAlignment="1" pivotButton="0" quotePrefix="0" xfId="0">
      <alignment horizontal="center" wrapText="1"/>
    </xf>
    <xf numFmtId="0" fontId="5" fillId="0" borderId="1" applyAlignment="1" pivotButton="0" quotePrefix="0" xfId="0">
      <alignment horizontal="center" vertical="center"/>
    </xf>
    <xf numFmtId="0" fontId="7" fillId="2" borderId="2" pivotButton="0" quotePrefix="0" xfId="0"/>
    <xf numFmtId="0" fontId="5" fillId="0" borderId="0" applyAlignment="1" pivotButton="0" quotePrefix="0" xfId="0">
      <alignment vertical="center"/>
    </xf>
    <xf numFmtId="0" fontId="5" fillId="0" borderId="0" applyAlignment="1" pivotButton="0" quotePrefix="0" xfId="0">
      <alignment vertical="center"/>
    </xf>
    <xf numFmtId="0" fontId="4" fillId="0" borderId="4" pivotButton="0" quotePrefix="0" xfId="0"/>
    <xf numFmtId="0" fontId="5" fillId="2" borderId="2" applyAlignment="1" pivotButton="0" quotePrefix="0" xfId="0">
      <alignment horizontal="center" vertical="center"/>
    </xf>
    <xf numFmtId="3" fontId="1" fillId="2" borderId="2" applyAlignment="1" pivotButton="0" quotePrefix="0" xfId="0">
      <alignment horizontal="center" wrapText="1"/>
    </xf>
    <xf numFmtId="0" fontId="5" fillId="0" borderId="0" pivotButton="0" quotePrefix="0" xfId="0"/>
    <xf numFmtId="0" fontId="5" fillId="0" borderId="0" applyAlignment="1" pivotButton="0" quotePrefix="0" xfId="0">
      <alignment wrapText="1"/>
    </xf>
    <xf numFmtId="0" fontId="7" fillId="2" borderId="2" applyAlignment="1" pivotButton="0" quotePrefix="0" xfId="0">
      <alignment vertical="center"/>
    </xf>
    <xf numFmtId="0" fontId="1" fillId="2" borderId="0" applyAlignment="1" pivotButton="0" quotePrefix="0" xfId="0">
      <alignment horizontal="center" wrapText="1"/>
    </xf>
    <xf numFmtId="0" fontId="1" fillId="2" borderId="0" applyAlignment="1" pivotButton="0" quotePrefix="0" xfId="0">
      <alignment horizontal="center" wrapText="1"/>
    </xf>
    <xf numFmtId="3" fontId="5" fillId="2" borderId="2" applyAlignment="1" pivotButton="0" quotePrefix="0" xfId="0">
      <alignment horizontal="center" vertical="center"/>
    </xf>
    <xf numFmtId="164" fontId="1" fillId="2" borderId="0" applyAlignment="1" pivotButton="0" quotePrefix="0" xfId="0">
      <alignment horizontal="center" wrapText="1"/>
    </xf>
    <xf numFmtId="0" fontId="2" fillId="0" borderId="0" applyAlignment="1" pivotButton="0" quotePrefix="0" xfId="0">
      <alignment horizontal="center"/>
    </xf>
    <xf numFmtId="3" fontId="1" fillId="2" borderId="0" applyAlignment="1" pivotButton="0" quotePrefix="0" xfId="0">
      <alignment horizontal="center" wrapText="1"/>
    </xf>
    <xf numFmtId="0" fontId="8" fillId="0" borderId="2" applyAlignment="1" pivotButton="0" quotePrefix="0" xfId="0">
      <alignment horizontal="center" vertical="center"/>
    </xf>
    <xf numFmtId="0" fontId="8" fillId="0" borderId="2" applyAlignment="1" pivotButton="0" quotePrefix="0" xfId="0">
      <alignment wrapText="1"/>
    </xf>
    <xf numFmtId="0" fontId="8" fillId="0" borderId="2" pivotButton="0" quotePrefix="0" xfId="0"/>
    <xf numFmtId="164" fontId="8" fillId="0" borderId="2" pivotButton="0" quotePrefix="0" xfId="0"/>
    <xf numFmtId="3" fontId="1" fillId="2" borderId="2" applyAlignment="1" pivotButton="0" quotePrefix="0" xfId="0">
      <alignment horizontal="center" vertical="center" wrapText="1"/>
    </xf>
    <xf numFmtId="0" fontId="8" fillId="0" borderId="2" applyAlignment="1" pivotButton="0" quotePrefix="0" xfId="0">
      <alignment horizontal="center" vertical="center"/>
    </xf>
    <xf numFmtId="0" fontId="8" fillId="0" borderId="2" applyAlignment="1" pivotButton="0" quotePrefix="0" xfId="0">
      <alignment horizontal="center"/>
    </xf>
    <xf numFmtId="0" fontId="8" fillId="0" borderId="2" applyAlignment="1" pivotButton="0" quotePrefix="0" xfId="0">
      <alignment vertical="center" wrapText="1"/>
    </xf>
    <xf numFmtId="3" fontId="8" fillId="0" borderId="2" pivotButton="0" quotePrefix="0" xfId="0"/>
    <xf numFmtId="0" fontId="8" fillId="0" borderId="2" applyAlignment="1" pivotButton="0" quotePrefix="0" xfId="0">
      <alignment vertical="center" wrapText="1"/>
    </xf>
    <xf numFmtId="165" fontId="8" fillId="0" borderId="2" applyAlignment="1" pivotButton="0" quotePrefix="0" xfId="0">
      <alignment vertical="center"/>
    </xf>
    <xf numFmtId="0" fontId="2" fillId="0" borderId="2" applyAlignment="1" pivotButton="0" quotePrefix="0" xfId="0">
      <alignment horizontal="center" vertical="center"/>
    </xf>
    <xf numFmtId="0" fontId="5" fillId="0" borderId="2" pivotButton="0" quotePrefix="0" xfId="0"/>
    <xf numFmtId="164" fontId="8" fillId="0" borderId="2" applyAlignment="1" pivotButton="0" quotePrefix="0" xfId="0">
      <alignment vertical="center"/>
    </xf>
    <xf numFmtId="0" fontId="1" fillId="2" borderId="2" applyAlignment="1" pivotButton="0" quotePrefix="0" xfId="0">
      <alignment horizontal="center" wrapText="1"/>
    </xf>
    <xf numFmtId="3" fontId="8" fillId="0" borderId="2" applyAlignment="1" pivotButton="0" quotePrefix="0" xfId="0">
      <alignment vertical="center"/>
    </xf>
    <xf numFmtId="164" fontId="1" fillId="2" borderId="2" applyAlignment="1" pivotButton="0" quotePrefix="0" xfId="0">
      <alignment horizontal="center" wrapText="1"/>
    </xf>
    <xf numFmtId="165" fontId="5" fillId="0" borderId="2" applyAlignment="1" pivotButton="0" quotePrefix="0" xfId="0">
      <alignment vertical="center"/>
    </xf>
    <xf numFmtId="3" fontId="8" fillId="0" borderId="2" applyAlignment="1" pivotButton="0" quotePrefix="0" xfId="0">
      <alignment horizontal="center" vertical="center" wrapText="1"/>
    </xf>
    <xf numFmtId="0" fontId="9" fillId="3" borderId="2" applyAlignment="1" pivotButton="0" quotePrefix="0" xfId="0">
      <alignment horizontal="center" vertical="center"/>
    </xf>
    <xf numFmtId="3" fontId="8" fillId="0" borderId="2" applyAlignment="1" pivotButton="0" quotePrefix="0" xfId="0">
      <alignment vertical="center"/>
    </xf>
    <xf numFmtId="0" fontId="9" fillId="3" borderId="2" applyAlignment="1" pivotButton="0" quotePrefix="0" xfId="0">
      <alignment wrapText="1"/>
    </xf>
    <xf numFmtId="3" fontId="8" fillId="0" borderId="2" applyAlignment="1" pivotButton="0" quotePrefix="0" xfId="0">
      <alignment horizontal="right" vertical="center"/>
    </xf>
    <xf numFmtId="9" fontId="5" fillId="0" borderId="2" applyAlignment="1" pivotButton="0" quotePrefix="0" xfId="0">
      <alignment horizontal="center" vertical="center"/>
    </xf>
    <xf numFmtId="165" fontId="9" fillId="3" borderId="2" pivotButton="0" quotePrefix="0" xfId="0"/>
    <xf numFmtId="0" fontId="10" fillId="0" borderId="2" applyAlignment="1" pivotButton="0" quotePrefix="0" xfId="0">
      <alignment horizontal="center" vertical="center"/>
    </xf>
    <xf numFmtId="0" fontId="9" fillId="3" borderId="2" pivotButton="0" quotePrefix="0" xfId="0"/>
    <xf numFmtId="0" fontId="10" fillId="0" borderId="2" applyAlignment="1" pivotButton="0" quotePrefix="0" xfId="0">
      <alignment vertical="center" wrapText="1"/>
    </xf>
    <xf numFmtId="3" fontId="2" fillId="0" borderId="2" applyAlignment="1" pivotButton="0" quotePrefix="0" xfId="0">
      <alignment vertical="center"/>
    </xf>
    <xf numFmtId="0" fontId="10" fillId="0" borderId="2" applyAlignment="1" pivotButton="0" quotePrefix="0" xfId="0">
      <alignment vertical="center"/>
    </xf>
    <xf numFmtId="164" fontId="9" fillId="3" borderId="2" pivotButton="0" quotePrefix="0" xfId="0"/>
    <xf numFmtId="0" fontId="10" fillId="0" borderId="2" applyAlignment="1" pivotButton="0" quotePrefix="0" xfId="0">
      <alignment horizontal="left" vertical="center" wrapText="1"/>
    </xf>
    <xf numFmtId="3" fontId="5" fillId="0" borderId="0" applyAlignment="1" pivotButton="0" quotePrefix="0" xfId="0">
      <alignment vertical="center"/>
    </xf>
    <xf numFmtId="0" fontId="9" fillId="3" borderId="2" applyAlignment="1" pivotButton="0" quotePrefix="0" xfId="0">
      <alignment horizontal="center"/>
    </xf>
    <xf numFmtId="0" fontId="5" fillId="0" borderId="0" applyAlignment="1" pivotButton="0" quotePrefix="0" xfId="0">
      <alignment horizontal="right" vertical="center"/>
    </xf>
    <xf numFmtId="0" fontId="10" fillId="0" borderId="2" applyAlignment="1" pivotButton="0" quotePrefix="0" xfId="0">
      <alignment horizontal="right" vertical="center" wrapText="1"/>
    </xf>
    <xf numFmtId="0" fontId="5" fillId="0" borderId="0" applyAlignment="1" pivotButton="0" quotePrefix="0" xfId="0">
      <alignment horizontal="left" vertical="center"/>
    </xf>
    <xf numFmtId="166" fontId="10" fillId="0" borderId="2" applyAlignment="1" pivotButton="0" quotePrefix="0" xfId="0">
      <alignment vertical="center"/>
    </xf>
    <xf numFmtId="3" fontId="10" fillId="0" borderId="2" applyAlignment="1" pivotButton="0" quotePrefix="0" xfId="0">
      <alignment vertical="center"/>
    </xf>
    <xf numFmtId="3" fontId="9" fillId="3" borderId="2" pivotButton="0" quotePrefix="0" xfId="0"/>
    <xf numFmtId="0" fontId="9" fillId="3" borderId="2" pivotButton="0" quotePrefix="0" xfId="0"/>
    <xf numFmtId="0" fontId="8" fillId="0" borderId="2" applyAlignment="1" pivotButton="0" quotePrefix="0" xfId="0">
      <alignment vertical="center"/>
    </xf>
    <xf numFmtId="165" fontId="9" fillId="3" borderId="2" pivotButton="0" quotePrefix="0" xfId="0"/>
    <xf numFmtId="0" fontId="5" fillId="3" borderId="2" pivotButton="0" quotePrefix="0" xfId="0"/>
    <xf numFmtId="166" fontId="10" fillId="0" borderId="2" applyAlignment="1" pivotButton="0" quotePrefix="0" xfId="0">
      <alignment vertical="center"/>
    </xf>
    <xf numFmtId="0" fontId="5" fillId="3" borderId="0" pivotButton="0" quotePrefix="0" xfId="0"/>
    <xf numFmtId="3" fontId="8" fillId="0" borderId="2" applyAlignment="1" pivotButton="0" quotePrefix="0" xfId="0">
      <alignment horizontal="center" vertical="center"/>
    </xf>
    <xf numFmtId="165" fontId="10" fillId="0" borderId="2" applyAlignment="1" pivotButton="0" quotePrefix="0" xfId="0">
      <alignment vertical="center"/>
    </xf>
    <xf numFmtId="0" fontId="9" fillId="4" borderId="2" applyAlignment="1" pivotButton="0" quotePrefix="0" xfId="0">
      <alignment horizontal="center" vertical="center"/>
    </xf>
    <xf numFmtId="0" fontId="10" fillId="0" borderId="2" applyAlignment="1" pivotButton="0" quotePrefix="0" xfId="0">
      <alignment vertical="center"/>
    </xf>
    <xf numFmtId="0" fontId="9" fillId="4" borderId="2" applyAlignment="1" pivotButton="0" quotePrefix="0" xfId="0">
      <alignment wrapText="1"/>
    </xf>
    <xf numFmtId="0" fontId="10" fillId="0" borderId="2" applyAlignment="1" pivotButton="0" quotePrefix="0" xfId="0">
      <alignment horizontal="right" vertical="center"/>
    </xf>
    <xf numFmtId="3" fontId="5" fillId="0" borderId="0" applyAlignment="1" pivotButton="0" quotePrefix="0" xfId="0">
      <alignment vertical="center"/>
    </xf>
    <xf numFmtId="165" fontId="9" fillId="4" borderId="2" pivotButton="0" quotePrefix="0" xfId="0"/>
    <xf numFmtId="0" fontId="5" fillId="3" borderId="0" applyAlignment="1" pivotButton="0" quotePrefix="0" xfId="0">
      <alignment vertical="center"/>
    </xf>
    <xf numFmtId="0" fontId="10" fillId="0" borderId="0" applyAlignment="1" pivotButton="0" quotePrefix="0" xfId="0">
      <alignment vertical="center"/>
    </xf>
    <xf numFmtId="0" fontId="9" fillId="4" borderId="2" pivotButton="0" quotePrefix="0" xfId="0"/>
    <xf numFmtId="0" fontId="10" fillId="0" borderId="2" applyAlignment="1" pivotButton="0" quotePrefix="0" xfId="0">
      <alignment horizontal="center" vertical="center" wrapText="1"/>
    </xf>
    <xf numFmtId="164" fontId="9" fillId="4" borderId="2" pivotButton="0" quotePrefix="0" xfId="0"/>
    <xf numFmtId="0" fontId="9" fillId="4" borderId="2" applyAlignment="1" pivotButton="0" quotePrefix="0" xfId="0">
      <alignment horizontal="center"/>
    </xf>
    <xf numFmtId="165" fontId="10" fillId="0" borderId="2" applyAlignment="1" pivotButton="0" quotePrefix="0" xfId="0">
      <alignment vertical="center" wrapText="1"/>
    </xf>
    <xf numFmtId="165" fontId="5" fillId="0" borderId="2" applyAlignment="1" pivotButton="0" quotePrefix="0" xfId="0">
      <alignment vertical="center"/>
    </xf>
    <xf numFmtId="3" fontId="9" fillId="4" borderId="2" pivotButton="0" quotePrefix="0" xfId="0"/>
    <xf numFmtId="0" fontId="9" fillId="4" borderId="2" pivotButton="0" quotePrefix="0" xfId="0"/>
    <xf numFmtId="0" fontId="10" fillId="0" borderId="0" pivotButton="0" quotePrefix="0" xfId="0"/>
    <xf numFmtId="165" fontId="9" fillId="4" borderId="2" pivotButton="0" quotePrefix="0" xfId="0"/>
    <xf numFmtId="0" fontId="5" fillId="4" borderId="2" pivotButton="0" quotePrefix="0" xfId="0"/>
    <xf numFmtId="0" fontId="5" fillId="4" borderId="0" pivotButton="0" quotePrefix="0" xfId="0"/>
    <xf numFmtId="0" fontId="10" fillId="0" borderId="2" applyAlignment="1" pivotButton="0" quotePrefix="0" xfId="0">
      <alignment horizontal="right" vertical="center"/>
    </xf>
    <xf numFmtId="3" fontId="5" fillId="0" borderId="0" applyAlignment="1" pivotButton="0" quotePrefix="0" xfId="0">
      <alignment horizontal="right" vertical="center"/>
    </xf>
    <xf numFmtId="0" fontId="5" fillId="4" borderId="0" applyAlignment="1" pivotButton="0" quotePrefix="0" xfId="0">
      <alignment vertical="center"/>
    </xf>
    <xf numFmtId="0" fontId="10" fillId="0" borderId="2" applyAlignment="1" pivotButton="0" quotePrefix="0" xfId="0">
      <alignment horizontal="center" vertical="center"/>
    </xf>
    <xf numFmtId="0" fontId="5" fillId="0" borderId="2" applyAlignment="1" pivotButton="0" quotePrefix="0" xfId="0">
      <alignment vertical="center" wrapText="1"/>
    </xf>
    <xf numFmtId="0" fontId="11" fillId="4" borderId="2" applyAlignment="1" pivotButton="0" quotePrefix="0" xfId="0">
      <alignment horizontal="center" vertical="center"/>
    </xf>
    <xf numFmtId="0" fontId="12" fillId="0" borderId="2" applyAlignment="1" pivotButton="0" quotePrefix="0" xfId="0">
      <alignment horizontal="right" vertical="center"/>
    </xf>
    <xf numFmtId="0" fontId="13" fillId="4" borderId="2" applyAlignment="1" pivotButton="0" quotePrefix="0" xfId="0">
      <alignment horizontal="left" wrapText="1"/>
    </xf>
    <xf numFmtId="3" fontId="12" fillId="0" borderId="2" applyAlignment="1" pivotButton="0" quotePrefix="0" xfId="0">
      <alignment vertical="center"/>
    </xf>
    <xf numFmtId="0" fontId="11" fillId="4" borderId="2" applyAlignment="1" pivotButton="0" quotePrefix="0" xfId="0">
      <alignment wrapText="1"/>
    </xf>
    <xf numFmtId="0" fontId="10" fillId="4" borderId="2" applyAlignment="1" pivotButton="0" quotePrefix="0" xfId="0">
      <alignment horizontal="center" vertical="center" wrapText="1"/>
    </xf>
    <xf numFmtId="165" fontId="11" fillId="4" borderId="2" pivotButton="0" quotePrefix="0" xfId="0"/>
    <xf numFmtId="0" fontId="12" fillId="0" borderId="2" applyAlignment="1" pivotButton="0" quotePrefix="0" xfId="0">
      <alignment vertical="center" wrapText="1"/>
    </xf>
    <xf numFmtId="0" fontId="11" fillId="4" borderId="2" pivotButton="0" quotePrefix="0" xfId="0"/>
    <xf numFmtId="0" fontId="11" fillId="4" borderId="2" applyAlignment="1" pivotButton="0" quotePrefix="0" xfId="0">
      <alignment horizontal="center"/>
    </xf>
    <xf numFmtId="165" fontId="10" fillId="0" borderId="0" applyAlignment="1" pivotButton="0" quotePrefix="0" xfId="0">
      <alignment vertical="center"/>
    </xf>
    <xf numFmtId="3" fontId="11" fillId="4" borderId="2" pivotButton="0" quotePrefix="0" xfId="0"/>
    <xf numFmtId="0" fontId="10" fillId="0" borderId="0" applyAlignment="1" pivotButton="0" quotePrefix="0" xfId="0">
      <alignment vertical="center"/>
    </xf>
    <xf numFmtId="0" fontId="11" fillId="4" borderId="2" pivotButton="0" quotePrefix="0" xfId="0"/>
    <xf numFmtId="0" fontId="8" fillId="4" borderId="2" pivotButton="0" quotePrefix="0" xfId="0"/>
    <xf numFmtId="0" fontId="11" fillId="3" borderId="2" applyAlignment="1" pivotButton="0" quotePrefix="0" xfId="0">
      <alignment horizontal="center" vertical="center"/>
    </xf>
    <xf numFmtId="0" fontId="11" fillId="3" borderId="2" applyAlignment="1" pivotButton="0" quotePrefix="0" xfId="0">
      <alignment wrapText="1"/>
    </xf>
    <xf numFmtId="0" fontId="9" fillId="3" borderId="2" applyAlignment="1" pivotButton="0" quotePrefix="0" xfId="0">
      <alignment vertical="center" wrapText="1"/>
    </xf>
    <xf numFmtId="166" fontId="11" fillId="3" borderId="2" pivotButton="0" quotePrefix="0" xfId="0"/>
    <xf numFmtId="0" fontId="10" fillId="0" borderId="2" applyAlignment="1" pivotButton="0" quotePrefix="0" xfId="0">
      <alignment horizontal="left" vertical="center"/>
    </xf>
    <xf numFmtId="165" fontId="9" fillId="3" borderId="2" applyAlignment="1" pivotButton="0" quotePrefix="0" xfId="0">
      <alignment vertical="center"/>
    </xf>
    <xf numFmtId="0" fontId="11" fillId="3" borderId="2" pivotButton="0" quotePrefix="0" xfId="0"/>
    <xf numFmtId="3" fontId="9" fillId="3" borderId="2" applyAlignment="1" pivotButton="0" quotePrefix="0" xfId="0">
      <alignment vertical="center"/>
    </xf>
    <xf numFmtId="0" fontId="9" fillId="0" borderId="2" applyAlignment="1" pivotButton="0" quotePrefix="0" xfId="0">
      <alignment horizontal="left" vertical="center"/>
    </xf>
    <xf numFmtId="0" fontId="11" fillId="3" borderId="2" applyAlignment="1" pivotButton="0" quotePrefix="0" xfId="0">
      <alignment horizontal="center"/>
    </xf>
    <xf numFmtId="3" fontId="9" fillId="3" borderId="2" applyAlignment="1" pivotButton="0" quotePrefix="0" xfId="0">
      <alignment horizontal="center" vertical="center"/>
    </xf>
    <xf numFmtId="0" fontId="9" fillId="0" borderId="2" applyAlignment="1" pivotButton="0" quotePrefix="0" xfId="0">
      <alignment horizontal="center" vertical="center"/>
    </xf>
    <xf numFmtId="3" fontId="5" fillId="3" borderId="2" applyAlignment="1" pivotButton="0" quotePrefix="0" xfId="0">
      <alignment horizontal="right" vertical="center"/>
    </xf>
    <xf numFmtId="165" fontId="9" fillId="0" borderId="2" applyAlignment="1" pivotButton="0" quotePrefix="0" xfId="0">
      <alignment horizontal="center" vertical="center"/>
    </xf>
    <xf numFmtId="9" fontId="5" fillId="3" borderId="2" applyAlignment="1" pivotButton="0" quotePrefix="0" xfId="0">
      <alignment horizontal="center" vertical="center"/>
    </xf>
    <xf numFmtId="3" fontId="9" fillId="0" borderId="2" applyAlignment="1" pivotButton="0" quotePrefix="0" xfId="0">
      <alignment horizontal="center" vertical="center"/>
    </xf>
    <xf numFmtId="3" fontId="11" fillId="3" borderId="2" pivotButton="0" quotePrefix="0" xfId="0"/>
    <xf numFmtId="3" fontId="5" fillId="3" borderId="2" applyAlignment="1" pivotButton="0" quotePrefix="0" xfId="0">
      <alignment vertical="center"/>
    </xf>
    <xf numFmtId="0" fontId="11" fillId="3" borderId="2" pivotButton="0" quotePrefix="0" xfId="0"/>
    <xf numFmtId="3" fontId="5" fillId="3" borderId="0" applyAlignment="1" pivotButton="0" quotePrefix="0" xfId="0">
      <alignment vertical="center"/>
    </xf>
    <xf numFmtId="166" fontId="9" fillId="3" borderId="2" pivotButton="0" quotePrefix="0" xfId="0"/>
    <xf numFmtId="164" fontId="11" fillId="0" borderId="2" applyAlignment="1" pivotButton="0" quotePrefix="0" xfId="0">
      <alignment horizontal="center" vertical="center"/>
    </xf>
    <xf numFmtId="0" fontId="5" fillId="3" borderId="0" applyAlignment="1" pivotButton="0" quotePrefix="0" xfId="0">
      <alignment horizontal="left" vertical="center"/>
    </xf>
    <xf numFmtId="3" fontId="11" fillId="3" borderId="2" pivotButton="0" quotePrefix="0" xfId="0"/>
    <xf numFmtId="0" fontId="10" fillId="0" borderId="2" pivotButton="0" quotePrefix="0" xfId="0"/>
    <xf numFmtId="0" fontId="8" fillId="3" borderId="2" pivotButton="0" quotePrefix="0" xfId="0"/>
    <xf numFmtId="0" fontId="9" fillId="0" borderId="0" applyAlignment="1" pivotButton="0" quotePrefix="0" xfId="0">
      <alignment horizontal="center" vertical="center"/>
    </xf>
    <xf numFmtId="0" fontId="9" fillId="4" borderId="2" applyAlignment="1" pivotButton="0" quotePrefix="0" xfId="0">
      <alignment vertical="center" wrapText="1"/>
    </xf>
    <xf numFmtId="0" fontId="5" fillId="3" borderId="0" pivotButton="0" quotePrefix="0" xfId="0"/>
    <xf numFmtId="0" fontId="14" fillId="0" borderId="2" applyAlignment="1" pivotButton="0" quotePrefix="0" xfId="0">
      <alignment horizontal="center" vertical="center"/>
    </xf>
    <xf numFmtId="165" fontId="9" fillId="4" borderId="2" applyAlignment="1" pivotButton="0" quotePrefix="0" xfId="0">
      <alignment vertical="center"/>
    </xf>
    <xf numFmtId="0" fontId="5" fillId="3" borderId="0" applyAlignment="1" pivotButton="0" quotePrefix="0" xfId="0">
      <alignment wrapText="1"/>
    </xf>
    <xf numFmtId="0" fontId="10" fillId="0" borderId="2" pivotButton="0" quotePrefix="0" xfId="0"/>
    <xf numFmtId="3" fontId="9" fillId="4" borderId="2" applyAlignment="1" pivotButton="0" quotePrefix="0" xfId="0">
      <alignment vertical="center"/>
    </xf>
    <xf numFmtId="0" fontId="15" fillId="0" borderId="2" applyAlignment="1" pivotButton="0" quotePrefix="0" xfId="0">
      <alignment horizontal="center" vertical="center"/>
    </xf>
    <xf numFmtId="3" fontId="9" fillId="4" borderId="2" applyAlignment="1" pivotButton="0" quotePrefix="0" xfId="0">
      <alignment horizontal="center" vertical="center"/>
    </xf>
    <xf numFmtId="0" fontId="11" fillId="2" borderId="2" applyAlignment="1" pivotButton="0" quotePrefix="0" xfId="0">
      <alignment horizontal="center" vertical="center"/>
    </xf>
    <xf numFmtId="3" fontId="5" fillId="4" borderId="2" applyAlignment="1" pivotButton="0" quotePrefix="0" xfId="0">
      <alignment horizontal="right" vertical="center"/>
    </xf>
    <xf numFmtId="9" fontId="5" fillId="4" borderId="2" applyAlignment="1" pivotButton="0" quotePrefix="0" xfId="0">
      <alignment horizontal="center" vertical="center"/>
    </xf>
    <xf numFmtId="0" fontId="13" fillId="2" borderId="2" applyAlignment="1" pivotButton="0" quotePrefix="0" xfId="0">
      <alignment horizontal="left" vertical="center" wrapText="1"/>
    </xf>
    <xf numFmtId="3" fontId="12" fillId="0" borderId="5" applyAlignment="1" pivotButton="0" quotePrefix="0" xfId="0">
      <alignment horizontal="center" vertical="center"/>
    </xf>
    <xf numFmtId="0" fontId="5" fillId="4" borderId="2" applyAlignment="1" pivotButton="0" quotePrefix="0" xfId="0">
      <alignment vertical="center"/>
    </xf>
    <xf numFmtId="0" fontId="11" fillId="2" borderId="2" applyAlignment="1" pivotButton="0" quotePrefix="0" xfId="0">
      <alignment vertical="center" wrapText="1"/>
    </xf>
    <xf numFmtId="3" fontId="5" fillId="4" borderId="0" applyAlignment="1" pivotButton="0" quotePrefix="0" xfId="0">
      <alignment vertical="center"/>
    </xf>
    <xf numFmtId="3" fontId="12" fillId="0" borderId="2" applyAlignment="1" pivotButton="0" quotePrefix="0" xfId="0">
      <alignment horizontal="center" vertical="center"/>
    </xf>
    <xf numFmtId="0" fontId="5" fillId="4" borderId="0" applyAlignment="1" pivotButton="0" quotePrefix="0" xfId="0">
      <alignment horizontal="right" vertical="center"/>
    </xf>
    <xf numFmtId="0" fontId="9" fillId="2" borderId="2" applyAlignment="1" pivotButton="0" quotePrefix="0" xfId="0">
      <alignment wrapText="1"/>
    </xf>
    <xf numFmtId="0" fontId="5" fillId="4" borderId="0" applyAlignment="1" pivotButton="0" quotePrefix="0" xfId="0">
      <alignment horizontal="left" vertical="center"/>
    </xf>
    <xf numFmtId="3" fontId="14" fillId="0" borderId="2" applyAlignment="1" pivotButton="0" quotePrefix="0" xfId="0">
      <alignment horizontal="center" vertical="center"/>
    </xf>
    <xf numFmtId="0" fontId="9" fillId="2" borderId="2" applyAlignment="1" pivotButton="0" quotePrefix="0" xfId="0">
      <alignment horizontal="center" vertical="center" wrapText="1"/>
    </xf>
    <xf numFmtId="165" fontId="11" fillId="2" borderId="2" pivotButton="0" quotePrefix="0" xfId="0"/>
    <xf numFmtId="165" fontId="9" fillId="2" borderId="2" pivotButton="0" quotePrefix="0" xfId="0"/>
    <xf numFmtId="0" fontId="11" fillId="2" borderId="2" pivotButton="0" quotePrefix="0" xfId="0"/>
    <xf numFmtId="3" fontId="16" fillId="0" borderId="2" applyAlignment="1" pivotButton="0" quotePrefix="0" xfId="0">
      <alignment vertical="center"/>
    </xf>
    <xf numFmtId="0" fontId="5" fillId="3" borderId="2" applyAlignment="1" pivotButton="0" quotePrefix="0" xfId="0">
      <alignment vertical="center"/>
    </xf>
    <xf numFmtId="0" fontId="5" fillId="3" borderId="0" applyAlignment="1" pivotButton="0" quotePrefix="0" xfId="0">
      <alignment horizontal="right" vertical="center"/>
    </xf>
    <xf numFmtId="164" fontId="9" fillId="2" borderId="2" pivotButton="0" quotePrefix="0" xfId="0"/>
    <xf numFmtId="0" fontId="5" fillId="2" borderId="0" applyAlignment="1" pivotButton="0" quotePrefix="0" xfId="0">
      <alignment vertical="center"/>
    </xf>
    <xf numFmtId="0" fontId="17" fillId="0" borderId="2" applyAlignment="1" pivotButton="0" quotePrefix="0" xfId="0">
      <alignment horizontal="center" vertical="center"/>
    </xf>
    <xf numFmtId="0" fontId="11" fillId="2" borderId="2" applyAlignment="1" pivotButton="0" quotePrefix="0" xfId="0">
      <alignment horizontal="center"/>
    </xf>
    <xf numFmtId="0" fontId="5" fillId="4" borderId="2" applyAlignment="1" pivotButton="0" quotePrefix="0" xfId="0">
      <alignment vertical="center"/>
    </xf>
    <xf numFmtId="3" fontId="11" fillId="2" borderId="2" pivotButton="0" quotePrefix="0" xfId="0"/>
    <xf numFmtId="0" fontId="11" fillId="4" borderId="2" applyAlignment="1" pivotButton="0" quotePrefix="0" xfId="0">
      <alignment vertical="center" wrapText="1"/>
    </xf>
    <xf numFmtId="0" fontId="11" fillId="2" borderId="2" pivotButton="0" quotePrefix="0" xfId="0"/>
    <xf numFmtId="3" fontId="12" fillId="0" borderId="2" applyAlignment="1" pivotButton="0" quotePrefix="0" xfId="0">
      <alignment horizontal="center" vertical="center"/>
    </xf>
    <xf numFmtId="165" fontId="11" fillId="4" borderId="2" applyAlignment="1" pivotButton="0" quotePrefix="0" xfId="0">
      <alignment vertical="center"/>
    </xf>
    <xf numFmtId="165" fontId="9" fillId="2" borderId="2" pivotButton="0" quotePrefix="0" xfId="0"/>
    <xf numFmtId="3" fontId="9" fillId="0" borderId="0" applyAlignment="1" pivotButton="0" quotePrefix="0" xfId="0">
      <alignment horizontal="center" vertical="center"/>
    </xf>
    <xf numFmtId="3" fontId="11" fillId="2" borderId="2" pivotButton="0" quotePrefix="0" xfId="0"/>
    <xf numFmtId="3" fontId="11" fillId="4" borderId="2" applyAlignment="1" pivotButton="0" quotePrefix="0" xfId="0">
      <alignment vertical="center"/>
    </xf>
    <xf numFmtId="0" fontId="8" fillId="2" borderId="2" pivotButton="0" quotePrefix="0" xfId="0"/>
    <xf numFmtId="0" fontId="5" fillId="2" borderId="0" pivotButton="0" quotePrefix="0" xfId="0"/>
    <xf numFmtId="0" fontId="9" fillId="0" borderId="2" applyAlignment="1" pivotButton="0" quotePrefix="0" xfId="0">
      <alignment horizontal="center" vertical="center"/>
    </xf>
    <xf numFmtId="3" fontId="11" fillId="4" borderId="2" applyAlignment="1" pivotButton="0" quotePrefix="0" xfId="0">
      <alignment horizontal="center" vertical="center"/>
    </xf>
    <xf numFmtId="0" fontId="9" fillId="3" borderId="2" applyAlignment="1" pivotButton="0" quotePrefix="0" xfId="0">
      <alignment horizontal="left" vertical="center" wrapText="1"/>
    </xf>
    <xf numFmtId="0" fontId="18" fillId="5" borderId="2" applyAlignment="1" pivotButton="0" quotePrefix="0" xfId="0">
      <alignment horizontal="center" vertical="center"/>
    </xf>
    <xf numFmtId="3" fontId="8" fillId="4" borderId="2" applyAlignment="1" pivotButton="0" quotePrefix="0" xfId="0">
      <alignment horizontal="right" vertical="center"/>
    </xf>
    <xf numFmtId="0" fontId="19" fillId="0" borderId="2" applyAlignment="1" pivotButton="0" quotePrefix="0" xfId="0">
      <alignment wrapText="1"/>
    </xf>
    <xf numFmtId="0" fontId="5" fillId="0" borderId="0" applyAlignment="1" pivotButton="0" quotePrefix="0" xfId="0">
      <alignment wrapText="1"/>
    </xf>
    <xf numFmtId="166" fontId="5" fillId="0" borderId="0" pivotButton="0" quotePrefix="0" xfId="0"/>
    <xf numFmtId="9" fontId="9" fillId="0" borderId="0" applyAlignment="1" pivotButton="0" quotePrefix="0" xfId="0">
      <alignment horizontal="center" vertical="center"/>
    </xf>
    <xf numFmtId="3" fontId="5" fillId="3" borderId="2" applyAlignment="1" pivotButton="0" quotePrefix="0" xfId="0">
      <alignment vertical="center" wrapText="1"/>
    </xf>
    <xf numFmtId="164" fontId="9" fillId="0" borderId="2" pivotButton="0" quotePrefix="0" xfId="0"/>
    <xf numFmtId="0" fontId="5" fillId="0" borderId="0" applyAlignment="1" pivotButton="0" quotePrefix="0" xfId="0">
      <alignment horizontal="center"/>
    </xf>
    <xf numFmtId="0" fontId="11" fillId="3" borderId="2" applyAlignment="1" pivotButton="0" quotePrefix="0" xfId="0">
      <alignment vertical="center" wrapText="1"/>
    </xf>
    <xf numFmtId="3" fontId="5" fillId="0" borderId="0" pivotButton="0" quotePrefix="0" xfId="0"/>
    <xf numFmtId="0" fontId="5" fillId="0" borderId="0" applyAlignment="1" pivotButton="0" quotePrefix="0" xfId="0">
      <alignment horizontal="center" vertical="center"/>
    </xf>
    <xf numFmtId="166" fontId="11" fillId="3" borderId="2" applyAlignment="1" pivotButton="0" quotePrefix="0" xfId="0">
      <alignment vertical="center"/>
    </xf>
    <xf numFmtId="164" fontId="5" fillId="0" borderId="0" pivotButton="0" quotePrefix="0" xfId="0"/>
    <xf numFmtId="0" fontId="10" fillId="0" borderId="0" pivotButton="0" quotePrefix="0" xfId="0"/>
    <xf numFmtId="164" fontId="8" fillId="3" borderId="2" applyAlignment="1" pivotButton="0" quotePrefix="0" xfId="0">
      <alignment vertical="center"/>
    </xf>
    <xf numFmtId="3" fontId="11" fillId="3" borderId="2" applyAlignment="1" pivotButton="0" quotePrefix="0" xfId="0">
      <alignment vertical="center"/>
    </xf>
    <xf numFmtId="165" fontId="11" fillId="3" borderId="2" applyAlignment="1" pivotButton="0" quotePrefix="0" xfId="0">
      <alignment vertical="center"/>
    </xf>
    <xf numFmtId="3" fontId="11" fillId="3" borderId="2" applyAlignment="1" pivotButton="0" quotePrefix="0" xfId="0">
      <alignment horizontal="center" vertical="center"/>
    </xf>
    <xf numFmtId="3" fontId="11" fillId="3" borderId="2" applyAlignment="1" pivotButton="0" quotePrefix="0" xfId="0">
      <alignment vertical="center"/>
    </xf>
    <xf numFmtId="3" fontId="8" fillId="3" borderId="2" applyAlignment="1" pivotButton="0" quotePrefix="0" xfId="0">
      <alignment horizontal="right" vertical="center"/>
    </xf>
    <xf numFmtId="0" fontId="5" fillId="3" borderId="2" applyAlignment="1" pivotButton="0" quotePrefix="0" xfId="0">
      <alignment horizontal="center" vertical="center"/>
    </xf>
    <xf numFmtId="3" fontId="2" fillId="3" borderId="2" applyAlignment="1" pivotButton="0" quotePrefix="0" xfId="0">
      <alignment vertical="center"/>
    </xf>
    <xf numFmtId="0" fontId="5" fillId="3" borderId="2" applyAlignment="1" pivotButton="0" quotePrefix="0" xfId="0">
      <alignment vertical="center"/>
    </xf>
    <xf numFmtId="0" fontId="17" fillId="0" borderId="0" applyAlignment="1" pivotButton="0" quotePrefix="0" xfId="0">
      <alignment horizontal="center"/>
    </xf>
    <xf numFmtId="3" fontId="15" fillId="0" borderId="0" applyAlignment="1" pivotButton="0" quotePrefix="0" xfId="0">
      <alignment horizontal="center"/>
    </xf>
    <xf numFmtId="3" fontId="5" fillId="3" borderId="0" applyAlignment="1" pivotButton="0" quotePrefix="0" xfId="0">
      <alignment horizontal="right" vertical="center"/>
    </xf>
    <xf numFmtId="0" fontId="5" fillId="3" borderId="0" applyAlignment="1" pivotButton="0" quotePrefix="0" xfId="0">
      <alignment horizontal="left" vertical="center"/>
    </xf>
    <xf numFmtId="0" fontId="9" fillId="5" borderId="2" applyAlignment="1" pivotButton="0" quotePrefix="0" xfId="0">
      <alignment horizontal="center" vertical="center"/>
    </xf>
    <xf numFmtId="0" fontId="16" fillId="0" borderId="2" applyAlignment="1" pivotButton="0" quotePrefix="0" xfId="0">
      <alignment vertical="center"/>
    </xf>
    <xf numFmtId="165" fontId="11" fillId="2" borderId="2" applyAlignment="1" pivotButton="0" quotePrefix="0" xfId="0">
      <alignment vertical="center"/>
    </xf>
    <xf numFmtId="165" fontId="9" fillId="2" borderId="2" applyAlignment="1" pivotButton="0" quotePrefix="0" xfId="0">
      <alignment vertical="center"/>
    </xf>
    <xf numFmtId="0" fontId="17" fillId="5" borderId="2" applyAlignment="1" pivotButton="0" quotePrefix="0" xfId="0">
      <alignment horizontal="center" vertical="center"/>
    </xf>
    <xf numFmtId="3" fontId="11" fillId="2" borderId="2" applyAlignment="1" pivotButton="0" quotePrefix="0" xfId="0">
      <alignment vertical="center"/>
    </xf>
    <xf numFmtId="0" fontId="11" fillId="2" borderId="2" applyAlignment="1" pivotButton="0" quotePrefix="0" xfId="0">
      <alignment vertical="center"/>
    </xf>
    <xf numFmtId="0" fontId="9" fillId="2" borderId="2" applyAlignment="1" pivotButton="0" quotePrefix="0" xfId="0">
      <alignment vertical="center"/>
    </xf>
    <xf numFmtId="3" fontId="11" fillId="2" borderId="2" applyAlignment="1" pivotButton="0" quotePrefix="0" xfId="0">
      <alignment horizontal="center" vertical="center"/>
    </xf>
    <xf numFmtId="3" fontId="11" fillId="2" borderId="2" applyAlignment="1" pivotButton="0" quotePrefix="0" xfId="0">
      <alignment vertical="center"/>
    </xf>
    <xf numFmtId="3" fontId="8" fillId="2" borderId="2" applyAlignment="1" pivotButton="0" quotePrefix="0" xfId="0">
      <alignment horizontal="right" vertical="center"/>
    </xf>
    <xf numFmtId="9" fontId="5" fillId="2" borderId="2" applyAlignment="1" pivotButton="0" quotePrefix="0" xfId="0">
      <alignment horizontal="center" vertical="center"/>
    </xf>
    <xf numFmtId="3" fontId="12" fillId="0" borderId="5" applyAlignment="1" pivotButton="0" quotePrefix="0" xfId="0">
      <alignment horizontal="right"/>
    </xf>
    <xf numFmtId="0" fontId="17" fillId="0" borderId="0" applyAlignment="1" pivotButton="0" quotePrefix="0" xfId="0">
      <alignment horizontal="right"/>
    </xf>
    <xf numFmtId="0" fontId="5" fillId="2" borderId="2" applyAlignment="1" pivotButton="0" quotePrefix="0" xfId="0">
      <alignment vertical="center"/>
    </xf>
    <xf numFmtId="165" fontId="10" fillId="0" borderId="2" pivotButton="0" quotePrefix="0" xfId="0"/>
    <xf numFmtId="3" fontId="5" fillId="2" borderId="0" applyAlignment="1" pivotButton="0" quotePrefix="0" xfId="0">
      <alignment vertical="center"/>
    </xf>
    <xf numFmtId="3" fontId="10" fillId="0" borderId="2" pivotButton="0" quotePrefix="0" xfId="0"/>
    <xf numFmtId="0" fontId="5" fillId="2" borderId="0" applyAlignment="1" pivotButton="0" quotePrefix="0" xfId="0">
      <alignment horizontal="right" vertical="center"/>
    </xf>
    <xf numFmtId="0" fontId="5" fillId="2" borderId="0" applyAlignment="1" pivotButton="0" quotePrefix="0" xfId="0">
      <alignment horizontal="left" vertical="center"/>
    </xf>
    <xf numFmtId="166" fontId="10" fillId="0" borderId="2" pivotButton="0" quotePrefix="0" xfId="0"/>
    <xf numFmtId="3" fontId="10" fillId="0" borderId="2" applyAlignment="1" pivotButton="0" quotePrefix="0" xfId="0">
      <alignment horizontal="center"/>
    </xf>
    <xf numFmtId="0" fontId="5" fillId="0" borderId="2" applyAlignment="1" pivotButton="0" quotePrefix="0" xfId="0">
      <alignment wrapText="1"/>
    </xf>
    <xf numFmtId="0" fontId="10" fillId="0" borderId="2" applyAlignment="1" pivotButton="0" quotePrefix="0" xfId="0">
      <alignment horizontal="left"/>
    </xf>
    <xf numFmtId="3" fontId="5" fillId="0" borderId="0" applyAlignment="1" pivotButton="0" quotePrefix="0" xfId="0">
      <alignment horizontal="center" vertical="center"/>
    </xf>
    <xf numFmtId="0" fontId="15" fillId="0" borderId="0" applyAlignment="1" pivotButton="0" quotePrefix="0" xfId="0">
      <alignment horizontal="left"/>
    </xf>
    <xf numFmtId="0" fontId="17" fillId="0" borderId="0" pivotButton="0" quotePrefix="0" xfId="0"/>
    <xf numFmtId="3" fontId="5" fillId="4" borderId="0" applyAlignment="1" pivotButton="0" quotePrefix="0" xfId="0">
      <alignment vertical="center"/>
    </xf>
    <xf numFmtId="3" fontId="10" fillId="0" borderId="2" applyAlignment="1" pivotButton="0" quotePrefix="0" xfId="0">
      <alignment vertical="bottom"/>
    </xf>
    <xf numFmtId="3" fontId="5" fillId="4" borderId="0" applyAlignment="1" pivotButton="0" quotePrefix="0" xfId="0">
      <alignment horizontal="right" vertical="center"/>
    </xf>
    <xf numFmtId="0" fontId="20" fillId="0" borderId="0" applyAlignment="1" pivotButton="0" quotePrefix="0" xfId="0">
      <alignment horizontal="left"/>
    </xf>
    <xf numFmtId="3" fontId="15" fillId="0" borderId="0" pivotButton="0" quotePrefix="0" xfId="0"/>
    <xf numFmtId="0" fontId="9" fillId="3" borderId="2" applyAlignment="1" pivotButton="0" quotePrefix="0" xfId="0">
      <alignment vertical="center"/>
    </xf>
    <xf numFmtId="0" fontId="21" fillId="0" borderId="0" applyAlignment="1" pivotButton="0" quotePrefix="0" xfId="0">
      <alignment horizontal="left"/>
    </xf>
    <xf numFmtId="0" fontId="18" fillId="0" borderId="0" applyAlignment="1" pivotButton="0" quotePrefix="0" xfId="0">
      <alignment horizontal="center"/>
    </xf>
    <xf numFmtId="0" fontId="5" fillId="3" borderId="2" applyAlignment="1" pivotButton="0" quotePrefix="0" xfId="0">
      <alignment horizontal="right" vertical="center"/>
    </xf>
    <xf numFmtId="3" fontId="21" fillId="0" borderId="0" pivotButton="0" quotePrefix="0" xfId="0"/>
    <xf numFmtId="0" fontId="2" fillId="0" borderId="2" applyAlignment="1" pivotButton="0" quotePrefix="0" xfId="0">
      <alignment vertical="center"/>
    </xf>
    <xf numFmtId="3" fontId="5" fillId="3" borderId="0" applyAlignment="1" pivotButton="0" quotePrefix="0" xfId="0">
      <alignment vertical="center"/>
    </xf>
    <xf numFmtId="0" fontId="22" fillId="0" borderId="0" applyAlignment="1" pivotButton="0" quotePrefix="0" xfId="0">
      <alignment horizontal="left"/>
    </xf>
    <xf numFmtId="0" fontId="5" fillId="0" borderId="2" applyAlignment="1" pivotButton="0" quotePrefix="0" xfId="0">
      <alignment horizontal="center" vertical="center"/>
    </xf>
    <xf numFmtId="0" fontId="19" fillId="0" borderId="2" applyAlignment="1" pivotButton="0" quotePrefix="0" xfId="0">
      <alignment vertical="center" wrapText="1"/>
    </xf>
    <xf numFmtId="0" fontId="5" fillId="0" borderId="2" applyAlignment="1" pivotButton="0" quotePrefix="0" xfId="0">
      <alignment wrapText="1"/>
    </xf>
    <xf numFmtId="166" fontId="5" fillId="0" borderId="2" pivotButton="0" quotePrefix="0" xfId="0"/>
    <xf numFmtId="0" fontId="5" fillId="0" borderId="2" applyAlignment="1" pivotButton="0" quotePrefix="0" xfId="0">
      <alignment horizontal="center"/>
    </xf>
    <xf numFmtId="0" fontId="5" fillId="0" borderId="2" applyAlignment="1" pivotButton="0" quotePrefix="0" xfId="0">
      <alignment horizontal="center"/>
    </xf>
    <xf numFmtId="3" fontId="5" fillId="0" borderId="0" applyAlignment="1" pivotButton="0" quotePrefix="0" xfId="0">
      <alignment horizontal="right" vertical="center"/>
    </xf>
    <xf numFmtId="9" fontId="5" fillId="0" borderId="0" applyAlignment="1" pivotButton="0" quotePrefix="0" xfId="0">
      <alignment horizontal="center" vertical="center"/>
    </xf>
    <xf numFmtId="0" fontId="5" fillId="0" borderId="0" applyAlignment="1" pivotButton="0" quotePrefix="0" xfId="0">
      <alignment horizontal="left" vertical="center"/>
    </xf>
    <xf numFmtId="0" fontId="5" fillId="0" borderId="2" applyAlignment="1" pivotButton="0" quotePrefix="0" xfId="0">
      <alignment vertical="center"/>
    </xf>
    <xf numFmtId="165" fontId="5" fillId="0" borderId="0" pivotButton="0" quotePrefix="0" xfId="0"/>
    <xf numFmtId="3" fontId="5" fillId="0" borderId="2" pivotButton="0" quotePrefix="0" xfId="0"/>
    <xf numFmtId="3" fontId="5" fillId="0" borderId="2" applyAlignment="1" pivotButton="0" quotePrefix="0" xfId="0">
      <alignment vertical="center"/>
    </xf>
    <xf numFmtId="0" fontId="19" fillId="4" borderId="2" applyAlignment="1" pivotButton="0" quotePrefix="0" xfId="0">
      <alignment wrapText="1"/>
    </xf>
    <xf numFmtId="0" fontId="19" fillId="4" borderId="2" applyAlignment="1" pivotButton="0" quotePrefix="0" xfId="0">
      <alignment horizontal="center" wrapText="1"/>
    </xf>
    <xf numFmtId="0" fontId="19" fillId="4" borderId="2" applyAlignment="1" pivotButton="0" quotePrefix="0" xfId="0">
      <alignment horizontal="center" vertical="center" wrapText="1"/>
    </xf>
    <xf numFmtId="164" fontId="19" fillId="4" borderId="2" applyAlignment="1" pivotButton="0" quotePrefix="0" xfId="0">
      <alignment horizontal="center" vertical="center" wrapText="1"/>
    </xf>
    <xf numFmtId="0" fontId="5" fillId="0" borderId="2" applyAlignment="1" pivotButton="0" quotePrefix="0" xfId="0">
      <alignment horizontal="center" vertical="center"/>
    </xf>
    <xf numFmtId="0" fontId="19" fillId="4" borderId="2" applyAlignment="1" pivotButton="0" quotePrefix="0" xfId="0">
      <alignment horizontal="left" vertical="center" wrapText="1"/>
    </xf>
    <xf numFmtId="166" fontId="19" fillId="4" borderId="2" applyAlignment="1" pivotButton="0" quotePrefix="0" xfId="0">
      <alignment horizontal="center" vertical="center" wrapText="1"/>
    </xf>
    <xf numFmtId="165" fontId="19" fillId="4" borderId="2" applyAlignment="1" pivotButton="0" quotePrefix="0" xfId="0">
      <alignment horizontal="left" vertical="center" wrapText="1"/>
    </xf>
    <xf numFmtId="0" fontId="19" fillId="6" borderId="2" applyAlignment="1" pivotButton="0" quotePrefix="0" xfId="0">
      <alignment horizontal="left" vertical="center" wrapText="1"/>
    </xf>
    <xf numFmtId="0" fontId="1" fillId="6" borderId="2" applyAlignment="1" pivotButton="0" quotePrefix="0" xfId="0">
      <alignment horizontal="center" vertical="center" wrapText="1"/>
    </xf>
    <xf numFmtId="164" fontId="19" fillId="6" borderId="2" applyAlignment="1" pivotButton="0" quotePrefix="0" xfId="0">
      <alignment horizontal="center" vertical="center" wrapText="1"/>
    </xf>
    <xf numFmtId="164" fontId="8" fillId="0" borderId="2" applyAlignment="1" pivotButton="0" quotePrefix="0" xfId="0">
      <alignment vertical="center"/>
    </xf>
    <xf numFmtId="0" fontId="19" fillId="4" borderId="2" applyAlignment="1" pivotButton="0" quotePrefix="0" xfId="0">
      <alignment horizontal="left" vertical="top" wrapText="1"/>
    </xf>
    <xf numFmtId="0" fontId="1" fillId="4" borderId="2" applyAlignment="1" pivotButton="0" quotePrefix="0" xfId="0">
      <alignment horizontal="center" vertical="center"/>
    </xf>
    <xf numFmtId="3" fontId="19" fillId="4" borderId="2" applyAlignment="1" pivotButton="0" quotePrefix="0" xfId="0">
      <alignment horizontal="center" vertical="center" wrapText="1"/>
    </xf>
    <xf numFmtId="165" fontId="19" fillId="4" borderId="2" applyAlignment="1" pivotButton="0" quotePrefix="0" xfId="0">
      <alignment horizontal="center" vertical="center" wrapText="1"/>
    </xf>
    <xf numFmtId="3" fontId="23" fillId="4" borderId="2" applyAlignment="1" pivotButton="0" quotePrefix="0" xfId="0">
      <alignment horizontal="left" wrapText="1"/>
    </xf>
    <xf numFmtId="0" fontId="1" fillId="4" borderId="2" applyAlignment="1" pivotButton="0" quotePrefix="0" xfId="0">
      <alignment horizontal="center" vertical="center" wrapText="1"/>
    </xf>
    <xf numFmtId="3" fontId="24" fillId="4" borderId="2" applyAlignment="1" pivotButton="0" quotePrefix="0" xfId="0">
      <alignment horizontal="center" vertical="center" wrapText="1"/>
    </xf>
    <xf numFmtId="0" fontId="19" fillId="4" borderId="2" applyAlignment="1" pivotButton="0" quotePrefix="0" xfId="0">
      <alignment vertical="center" wrapText="1"/>
    </xf>
    <xf numFmtId="3" fontId="25" fillId="4" borderId="2" applyAlignment="1" pivotButton="0" quotePrefix="0" xfId="0">
      <alignment horizontal="center" vertical="center"/>
    </xf>
    <xf numFmtId="0" fontId="10" fillId="0" borderId="0" applyAlignment="1" pivotButton="0" quotePrefix="0" xfId="0">
      <alignment horizontal="center" vertical="center"/>
    </xf>
    <xf numFmtId="0" fontId="24" fillId="4" borderId="2" applyAlignment="1" pivotButton="0" quotePrefix="0" xfId="0">
      <alignment horizontal="left" wrapText="1"/>
    </xf>
    <xf numFmtId="3" fontId="1" fillId="4" borderId="2" applyAlignment="1" pivotButton="0" quotePrefix="0" xfId="0">
      <alignment horizontal="center" vertical="center"/>
    </xf>
    <xf numFmtId="3" fontId="1" fillId="4" borderId="2" applyAlignment="1" pivotButton="0" quotePrefix="0" xfId="0">
      <alignment horizontal="center" vertical="center" wrapText="1"/>
    </xf>
    <xf numFmtId="0" fontId="26" fillId="4" borderId="2" applyAlignment="1" pivotButton="0" quotePrefix="0" xfId="0">
      <alignment vertical="center" wrapText="1"/>
    </xf>
    <xf numFmtId="3" fontId="5" fillId="0" borderId="0" pivotButton="0" quotePrefix="0" xfId="0"/>
    <xf numFmtId="3" fontId="19" fillId="4" borderId="2" applyAlignment="1" pivotButton="0" quotePrefix="0" xfId="0">
      <alignment horizontal="center" vertical="center" wrapText="1"/>
    </xf>
    <xf numFmtId="166" fontId="5" fillId="0" borderId="2" applyAlignment="1" pivotButton="0" quotePrefix="0" xfId="0">
      <alignment vertical="center"/>
    </xf>
    <xf numFmtId="3" fontId="5" fillId="0" borderId="2" applyAlignment="1" pivotButton="0" quotePrefix="0" xfId="0">
      <alignment vertical="center"/>
    </xf>
    <xf numFmtId="0" fontId="27" fillId="0" borderId="2" applyAlignment="1" pivotButton="0" quotePrefix="0" xfId="0">
      <alignment vertical="center"/>
    </xf>
    <xf numFmtId="0" fontId="5" fillId="0" borderId="2" applyAlignment="1" pivotButton="0" quotePrefix="0" xfId="0">
      <alignment horizontal="left" vertical="center"/>
    </xf>
    <xf numFmtId="0" fontId="27" fillId="0" borderId="2" applyAlignment="1" pivotButton="0" quotePrefix="0" xfId="0">
      <alignment horizontal="center" vertical="center"/>
    </xf>
    <xf numFmtId="165" fontId="27" fillId="0" borderId="2" applyAlignment="1" pivotButton="0" quotePrefix="0" xfId="0">
      <alignment horizontal="center" vertical="center"/>
    </xf>
    <xf numFmtId="3" fontId="5" fillId="0" borderId="2" applyAlignment="1" pivotButton="0" quotePrefix="0" xfId="0">
      <alignment horizontal="center" vertical="center"/>
    </xf>
    <xf numFmtId="165" fontId="5" fillId="0" borderId="2" applyAlignment="1" pivotButton="0" quotePrefix="0" xfId="0">
      <alignment horizontal="center" vertical="center"/>
    </xf>
    <xf numFmtId="164" fontId="8" fillId="0" borderId="2" applyAlignment="1" pivotButton="0" quotePrefix="0" xfId="0">
      <alignment horizontal="center" vertical="center"/>
    </xf>
    <xf numFmtId="0" fontId="28" fillId="0" borderId="2" applyAlignment="1" pivotButton="0" quotePrefix="0" xfId="0">
      <alignment horizontal="center" vertical="center"/>
    </xf>
    <xf numFmtId="0" fontId="29" fillId="0" borderId="2" applyAlignment="1" pivotButton="0" quotePrefix="0" xfId="0">
      <alignment horizontal="center" vertical="center"/>
    </xf>
    <xf numFmtId="3" fontId="30" fillId="0" borderId="2" applyAlignment="1" pivotButton="0" quotePrefix="0" xfId="0">
      <alignment horizontal="center" vertical="center"/>
    </xf>
    <xf numFmtId="3" fontId="31" fillId="0" borderId="2" applyAlignment="1" pivotButton="0" quotePrefix="0" xfId="0">
      <alignment horizontal="center" vertical="center"/>
    </xf>
    <xf numFmtId="0" fontId="32" fillId="0" borderId="2" applyAlignment="1" pivotButton="0" quotePrefix="0" xfId="0">
      <alignment horizontal="center" vertical="center"/>
    </xf>
    <xf numFmtId="3" fontId="30" fillId="0" borderId="2" applyAlignment="1" pivotButton="0" quotePrefix="0" xfId="0">
      <alignment horizontal="center" vertical="center"/>
    </xf>
    <xf numFmtId="0" fontId="33" fillId="5" borderId="2" applyAlignment="1" pivotButton="0" quotePrefix="0" xfId="0">
      <alignment horizontal="center" vertical="center"/>
    </xf>
    <xf numFmtId="0" fontId="27" fillId="5" borderId="2" applyAlignment="1" pivotButton="0" quotePrefix="0" xfId="0">
      <alignment horizontal="center" vertical="center"/>
    </xf>
    <xf numFmtId="0" fontId="32" fillId="5" borderId="2" applyAlignment="1" pivotButton="0" quotePrefix="0" xfId="0">
      <alignment horizontal="center" vertical="center"/>
    </xf>
    <xf numFmtId="0" fontId="34" fillId="0" borderId="0" applyAlignment="1" pivotButton="0" quotePrefix="0" xfId="0">
      <alignment horizontal="center"/>
    </xf>
    <xf numFmtId="0" fontId="0" fillId="0" borderId="0" pivotButton="0" quotePrefix="0" xfId="0"/>
    <xf numFmtId="164" fontId="1" fillId="2" borderId="2" applyAlignment="1" pivotButton="0" quotePrefix="0" xfId="0">
      <alignment horizontal="center" vertical="center" wrapText="1"/>
    </xf>
    <xf numFmtId="0" fontId="0" fillId="0" borderId="3" pivotButton="0" quotePrefix="0" xfId="0"/>
    <xf numFmtId="0" fontId="0" fillId="0" borderId="4" pivotButton="0" quotePrefix="0" xfId="0"/>
    <xf numFmtId="167" fontId="10" fillId="0" borderId="2" applyAlignment="1" pivotButton="0" quotePrefix="0" xfId="0">
      <alignment vertical="center"/>
    </xf>
    <xf numFmtId="3" fontId="10" fillId="0" borderId="0" applyAlignment="1" pivotButton="0" quotePrefix="0" xfId="0">
      <alignment vertical="center"/>
    </xf>
    <xf numFmtId="167" fontId="10" fillId="0" borderId="2" applyAlignment="1" pivotButton="0" quotePrefix="0" xfId="0">
      <alignment vertical="center" wrapText="1"/>
    </xf>
    <xf numFmtId="3" fontId="10" fillId="0" borderId="0" pivotButton="0" quotePrefix="0" xfId="0"/>
    <xf numFmtId="167" fontId="0" fillId="0" borderId="0" pivotButton="0" quotePrefix="0" xfId="0"/>
    <xf numFmtId="167" fontId="10" fillId="0" borderId="0" applyAlignment="1" pivotButton="0" quotePrefix="0" xfId="0">
      <alignment vertical="center"/>
    </xf>
    <xf numFmtId="167" fontId="9" fillId="0" borderId="2" applyAlignment="1" pivotButton="0" quotePrefix="0" xfId="0">
      <alignment horizontal="center" vertical="center"/>
    </xf>
    <xf numFmtId="167" fontId="9" fillId="0" borderId="0" applyAlignment="1" pivotButton="0" quotePrefix="0" xfId="0">
      <alignment horizontal="center" vertical="center"/>
    </xf>
    <xf numFmtId="167" fontId="10" fillId="0" borderId="2" pivotButton="0" quotePrefix="0" xfId="0"/>
    <xf numFmtId="0" fontId="1" fillId="2" borderId="4" applyAlignment="1" pivotButton="0" quotePrefix="0" xfId="0">
      <alignment horizontal="center" wrapText="1"/>
    </xf>
    <xf numFmtId="167" fontId="8" fillId="0" borderId="2" applyAlignment="1" pivotButton="0" quotePrefix="0" xfId="0">
      <alignment vertical="center"/>
    </xf>
    <xf numFmtId="167" fontId="5" fillId="0" borderId="2" applyAlignment="1" pivotButton="0" quotePrefix="0" xfId="0">
      <alignment vertical="center"/>
    </xf>
    <xf numFmtId="167" fontId="9" fillId="3" borderId="2" applyAlignment="1" pivotButton="0" quotePrefix="0" xfId="0">
      <alignment vertical="center"/>
    </xf>
    <xf numFmtId="3" fontId="5" fillId="3" borderId="2" applyAlignment="1" pivotButton="0" quotePrefix="0" xfId="0">
      <alignment horizontal="center" vertical="center"/>
    </xf>
    <xf numFmtId="167" fontId="9" fillId="4" borderId="2" applyAlignment="1" pivotButton="0" quotePrefix="0" xfId="0">
      <alignment vertical="center"/>
    </xf>
    <xf numFmtId="3" fontId="5" fillId="4" borderId="2" applyAlignment="1" pivotButton="0" quotePrefix="0" xfId="0">
      <alignment horizontal="center" vertical="center"/>
    </xf>
    <xf numFmtId="167" fontId="11" fillId="4" borderId="2" applyAlignment="1" pivotButton="0" quotePrefix="0" xfId="0">
      <alignment vertical="center"/>
    </xf>
    <xf numFmtId="167" fontId="11" fillId="3" borderId="2" applyAlignment="1" pivotButton="0" quotePrefix="0" xfId="0">
      <alignment vertical="center"/>
    </xf>
    <xf numFmtId="167" fontId="5" fillId="0" borderId="2" pivotButton="0" quotePrefix="0" xfId="0"/>
    <xf numFmtId="167" fontId="5" fillId="0" borderId="0" pivotButton="0" quotePrefix="0" xfId="0"/>
    <xf numFmtId="167" fontId="19" fillId="4" borderId="2" applyAlignment="1" pivotButton="0" quotePrefix="0" xfId="0">
      <alignment horizontal="center" vertical="center" wrapText="1"/>
    </xf>
    <xf numFmtId="167" fontId="19" fillId="4" borderId="2" applyAlignment="1" pivotButton="0" quotePrefix="0" xfId="0">
      <alignment horizontal="left" vertical="center" wrapText="1"/>
    </xf>
    <xf numFmtId="167" fontId="19" fillId="6" borderId="2" applyAlignment="1" pivotButton="0" quotePrefix="0" xfId="0">
      <alignment horizontal="center" vertical="center" wrapText="1"/>
    </xf>
    <xf numFmtId="167" fontId="9" fillId="3" borderId="2" pivotButton="0" quotePrefix="0" xfId="0"/>
    <xf numFmtId="168" fontId="9" fillId="3" borderId="2" pivotButton="0" quotePrefix="0" xfId="0"/>
    <xf numFmtId="3" fontId="5" fillId="3" borderId="0" pivotButton="0" quotePrefix="0" xfId="0"/>
    <xf numFmtId="167" fontId="9" fillId="4" borderId="2" pivotButton="0" quotePrefix="0" xfId="0"/>
    <xf numFmtId="168" fontId="9" fillId="4" borderId="2" pivotButton="0" quotePrefix="0" xfId="0"/>
    <xf numFmtId="3" fontId="5" fillId="4" borderId="0" pivotButton="0" quotePrefix="0" xfId="0"/>
    <xf numFmtId="167" fontId="11" fillId="4" borderId="2" pivotButton="0" quotePrefix="0" xfId="0"/>
    <xf numFmtId="168" fontId="11" fillId="4" borderId="2" pivotButton="0" quotePrefix="0" xfId="0"/>
    <xf numFmtId="167" fontId="11" fillId="3" borderId="2" pivotButton="0" quotePrefix="0" xfId="0"/>
    <xf numFmtId="168" fontId="11" fillId="3" borderId="2" pivotButton="0" quotePrefix="0" xfId="0"/>
    <xf numFmtId="167" fontId="11" fillId="2" borderId="2" pivotButton="0" quotePrefix="0" xfId="0"/>
    <xf numFmtId="168" fontId="11" fillId="2" borderId="2" pivotButton="0" quotePrefix="0" xfId="0"/>
    <xf numFmtId="3" fontId="5" fillId="2" borderId="0" pivotButton="0" quotePrefix="0" xfId="0"/>
    <xf numFmtId="168" fontId="0" fillId="0" borderId="0" pivotButton="0" quotePrefix="0" xfId="0"/>
    <xf numFmtId="3" fontId="0" fillId="0" borderId="0" pivotButton="0" quotePrefix="0" xfId="0"/>
    <xf numFmtId="167" fontId="10" fillId="0" borderId="2" applyAlignment="1" pivotButton="0" quotePrefix="0" xfId="0">
      <alignment vertical="center"/>
    </xf>
    <xf numFmtId="167" fontId="10" fillId="0" borderId="2" applyAlignment="1" pivotButton="0" quotePrefix="0" xfId="0">
      <alignment vertical="center" wrapText="1"/>
    </xf>
    <xf numFmtId="167" fontId="0" fillId="0" borderId="0" pivotButton="0" quotePrefix="0" xfId="0"/>
    <xf numFmtId="167" fontId="10" fillId="0" borderId="0" applyAlignment="1" pivotButton="0" quotePrefix="0" xfId="0">
      <alignment vertical="center"/>
    </xf>
    <xf numFmtId="167" fontId="9" fillId="0" borderId="2" applyAlignment="1" pivotButton="0" quotePrefix="0" xfId="0">
      <alignment horizontal="center" vertical="center"/>
    </xf>
    <xf numFmtId="167" fontId="9" fillId="0" borderId="0" applyAlignment="1" pivotButton="0" quotePrefix="0" xfId="0">
      <alignment horizontal="center" vertical="center"/>
    </xf>
    <xf numFmtId="167" fontId="10" fillId="0" borderId="2" pivotButton="0" quotePrefix="0" xfId="0"/>
    <xf numFmtId="167" fontId="8" fillId="0" borderId="2" applyAlignment="1" pivotButton="0" quotePrefix="0" xfId="0">
      <alignment vertical="center"/>
    </xf>
    <xf numFmtId="167" fontId="5" fillId="0" borderId="2" applyAlignment="1" pivotButton="0" quotePrefix="0" xfId="0">
      <alignment vertical="center"/>
    </xf>
    <xf numFmtId="167" fontId="9" fillId="3" borderId="2" applyAlignment="1" pivotButton="0" quotePrefix="0" xfId="0">
      <alignment vertical="center"/>
    </xf>
    <xf numFmtId="167" fontId="9" fillId="4" borderId="2" applyAlignment="1" pivotButton="0" quotePrefix="0" xfId="0">
      <alignment vertical="center"/>
    </xf>
    <xf numFmtId="167" fontId="11" fillId="4" borderId="2" applyAlignment="1" pivotButton="0" quotePrefix="0" xfId="0">
      <alignment vertical="center"/>
    </xf>
    <xf numFmtId="167" fontId="11" fillId="3" borderId="2" applyAlignment="1" pivotButton="0" quotePrefix="0" xfId="0">
      <alignment vertical="center"/>
    </xf>
    <xf numFmtId="167" fontId="5" fillId="0" borderId="2" pivotButton="0" quotePrefix="0" xfId="0"/>
    <xf numFmtId="167" fontId="5" fillId="0" borderId="0" pivotButton="0" quotePrefix="0" xfId="0"/>
    <xf numFmtId="167" fontId="19" fillId="4" borderId="2" applyAlignment="1" pivotButton="0" quotePrefix="0" xfId="0">
      <alignment horizontal="center" vertical="center" wrapText="1"/>
    </xf>
    <xf numFmtId="167" fontId="19" fillId="4" borderId="2" applyAlignment="1" pivotButton="0" quotePrefix="0" xfId="0">
      <alignment horizontal="left" vertical="center" wrapText="1"/>
    </xf>
    <xf numFmtId="167" fontId="19" fillId="6" borderId="2" applyAlignment="1" pivotButton="0" quotePrefix="0" xfId="0">
      <alignment horizontal="center" vertical="center" wrapText="1"/>
    </xf>
    <xf numFmtId="167" fontId="9" fillId="3" borderId="2" pivotButton="0" quotePrefix="0" xfId="0"/>
    <xf numFmtId="168" fontId="9" fillId="3" borderId="2" pivotButton="0" quotePrefix="0" xfId="0"/>
    <xf numFmtId="167" fontId="9" fillId="4" borderId="2" pivotButton="0" quotePrefix="0" xfId="0"/>
    <xf numFmtId="168" fontId="9" fillId="4" borderId="2" pivotButton="0" quotePrefix="0" xfId="0"/>
    <xf numFmtId="167" fontId="11" fillId="4" borderId="2" pivotButton="0" quotePrefix="0" xfId="0"/>
    <xf numFmtId="168" fontId="11" fillId="4" borderId="2" pivotButton="0" quotePrefix="0" xfId="0"/>
    <xf numFmtId="167" fontId="11" fillId="3" borderId="2" pivotButton="0" quotePrefix="0" xfId="0"/>
    <xf numFmtId="168" fontId="11" fillId="3" borderId="2" pivotButton="0" quotePrefix="0" xfId="0"/>
    <xf numFmtId="167" fontId="11" fillId="2" borderId="2" pivotButton="0" quotePrefix="0" xfId="0"/>
    <xf numFmtId="168" fontId="11" fillId="2" borderId="2" pivotButton="0" quotePrefix="0" xfId="0"/>
    <xf numFmtId="168" fontId="0" fillId="0" borderId="0" pivotButton="0" quotePrefix="0" xfId="0"/>
    <xf numFmtId="0" fontId="35" fillId="7" borderId="7" applyAlignment="1" pivotButton="0" quotePrefix="0" xfId="0">
      <alignment horizontal="center" vertical="center" wrapText="1"/>
    </xf>
    <xf numFmtId="0" fontId="36" fillId="0" borderId="7" applyAlignment="1" pivotButton="0" quotePrefix="0" xfId="0">
      <alignment horizontal="center" vertical="center"/>
    </xf>
    <xf numFmtId="0" fontId="36" fillId="0" borderId="7" applyAlignment="1" pivotButton="0" quotePrefix="0" xfId="0">
      <alignment horizontal="left" vertical="center" wrapText="1"/>
    </xf>
    <xf numFmtId="167" fontId="36" fillId="0" borderId="7" applyAlignment="1" pivotButton="0" quotePrefix="0" xfId="0">
      <alignment horizontal="center" vertical="center"/>
    </xf>
    <xf numFmtId="3" fontId="36" fillId="0" borderId="7" applyAlignment="1" pivotButton="0" quotePrefix="0" xfId="0">
      <alignment horizontal="right" vertical="center"/>
    </xf>
    <xf numFmtId="0" fontId="36" fillId="0" borderId="7" applyAlignment="1" pivotButton="0" quotePrefix="0" xfId="0">
      <alignment horizontal="right" vertical="center"/>
    </xf>
    <xf numFmtId="164" fontId="35" fillId="7" borderId="7" applyAlignment="1" pivotButton="0" quotePrefix="0" xfId="0">
      <alignment horizontal="center" vertical="center" wrapText="1"/>
    </xf>
    <xf numFmtId="3" fontId="35" fillId="7" borderId="7" applyAlignment="1" pivotButton="0" quotePrefix="0" xfId="0">
      <alignment horizontal="center" vertical="center" wrapText="1"/>
    </xf>
    <xf numFmtId="166" fontId="36" fillId="0" borderId="7" applyAlignment="1" pivotButton="0" quotePrefix="0" xfId="0">
      <alignment horizontal="center" vertical="center"/>
    </xf>
    <xf numFmtId="164" fontId="36" fillId="0" borderId="7" applyAlignment="1" pivotButton="0" quotePrefix="0" xfId="0">
      <alignment horizontal="center" vertical="center"/>
    </xf>
    <xf numFmtId="0" fontId="36" fillId="5" borderId="7" applyAlignment="1" pivotButton="0" quotePrefix="0" xfId="0">
      <alignment horizontal="left" vertical="center" wrapText="1"/>
    </xf>
    <xf numFmtId="165" fontId="36" fillId="0" borderId="7" applyAlignment="1" pivotButton="0" quotePrefix="0" xfId="0">
      <alignment horizontal="right" vertical="center"/>
    </xf>
    <xf numFmtId="165" fontId="36" fillId="0" borderId="7" applyAlignment="1" pivotButton="0" quotePrefix="0" xfId="0">
      <alignment horizontal="center" vertical="center"/>
    </xf>
    <xf numFmtId="3" fontId="36" fillId="0" borderId="7" applyAlignment="1" pivotButton="0" quotePrefix="0" xfId="0">
      <alignment horizontal="left" vertical="center" wrapText="1"/>
    </xf>
    <xf numFmtId="0" fontId="36" fillId="3" borderId="7" applyAlignment="1" pivotButton="0" quotePrefix="0" xfId="0">
      <alignment horizontal="left" vertical="center" wrapText="1"/>
    </xf>
    <xf numFmtId="0" fontId="36" fillId="4" borderId="7" applyAlignment="1" pivotButton="0" quotePrefix="0" xfId="0">
      <alignment horizontal="left" vertical="center" wrapText="1"/>
    </xf>
    <xf numFmtId="0" fontId="36" fillId="3" borderId="7" applyAlignment="1" pivotButton="0" quotePrefix="0" xfId="0">
      <alignment horizontal="center" vertical="center"/>
    </xf>
    <xf numFmtId="167" fontId="36" fillId="3" borderId="7" applyAlignment="1" pivotButton="0" quotePrefix="0" xfId="0">
      <alignment horizontal="center" vertical="center"/>
    </xf>
    <xf numFmtId="165" fontId="36" fillId="3" borderId="7" applyAlignment="1" pivotButton="0" quotePrefix="0" xfId="0">
      <alignment horizontal="right" vertical="center"/>
    </xf>
    <xf numFmtId="3" fontId="36" fillId="3" borderId="7" applyAlignment="1" pivotButton="0" quotePrefix="0" xfId="0">
      <alignment horizontal="right" vertical="center"/>
    </xf>
    <xf numFmtId="3" fontId="36" fillId="3" borderId="7" applyAlignment="1" pivotButton="0" quotePrefix="0" xfId="0">
      <alignment horizontal="left" vertical="center" wrapText="1"/>
    </xf>
    <xf numFmtId="0" fontId="36" fillId="4" borderId="7" applyAlignment="1" pivotButton="0" quotePrefix="0" xfId="0">
      <alignment horizontal="center" vertical="center"/>
    </xf>
    <xf numFmtId="165" fontId="36" fillId="4" borderId="7" applyAlignment="1" pivotButton="0" quotePrefix="0" xfId="0">
      <alignment horizontal="center" vertical="center"/>
    </xf>
    <xf numFmtId="165" fontId="36" fillId="4" borderId="7" applyAlignment="1" pivotButton="0" quotePrefix="0" xfId="0">
      <alignment horizontal="right" vertical="center"/>
    </xf>
    <xf numFmtId="3" fontId="36" fillId="4" borderId="7" applyAlignment="1" pivotButton="0" quotePrefix="0" xfId="0">
      <alignment horizontal="right" vertical="center"/>
    </xf>
    <xf numFmtId="167" fontId="36" fillId="4" borderId="7" applyAlignment="1" pivotButton="0" quotePrefix="0" xfId="0">
      <alignment horizontal="center" vertical="center"/>
    </xf>
    <xf numFmtId="3" fontId="36" fillId="4" borderId="7" applyAlignment="1" pivotButton="0" quotePrefix="0" xfId="0">
      <alignment horizontal="left" vertical="center" wrapText="1"/>
    </xf>
    <xf numFmtId="0" fontId="36" fillId="4" borderId="7" applyAlignment="1" pivotButton="0" quotePrefix="0" xfId="0">
      <alignment horizontal="right" vertical="center"/>
    </xf>
    <xf numFmtId="165" fontId="36" fillId="3" borderId="7" applyAlignment="1" pivotButton="0" quotePrefix="0" xfId="0">
      <alignment horizontal="center" vertical="center"/>
    </xf>
    <xf numFmtId="0" fontId="36" fillId="3" borderId="7" applyAlignment="1" pivotButton="0" quotePrefix="0" xfId="0">
      <alignment horizontal="right" vertical="center"/>
    </xf>
    <xf numFmtId="0" fontId="36" fillId="2" borderId="7" applyAlignment="1" pivotButton="0" quotePrefix="0" xfId="0">
      <alignment horizontal="left" vertical="center" wrapText="1"/>
    </xf>
    <xf numFmtId="166" fontId="36" fillId="3" borderId="7" applyAlignment="1" pivotButton="0" quotePrefix="0" xfId="0">
      <alignment horizontal="right" vertical="center"/>
    </xf>
    <xf numFmtId="164" fontId="36" fillId="3" borderId="7" applyAlignment="1" pivotButton="0" quotePrefix="0" xfId="0">
      <alignment horizontal="center" vertical="center"/>
    </xf>
    <xf numFmtId="0" fontId="36" fillId="2" borderId="7" applyAlignment="1" pivotButton="0" quotePrefix="0" xfId="0">
      <alignment horizontal="center" vertical="center"/>
    </xf>
    <xf numFmtId="165" fontId="36" fillId="2" borderId="7" applyAlignment="1" pivotButton="0" quotePrefix="0" xfId="0">
      <alignment horizontal="center" vertical="center"/>
    </xf>
    <xf numFmtId="165" fontId="36" fillId="2" borderId="7" applyAlignment="1" pivotButton="0" quotePrefix="0" xfId="0">
      <alignment horizontal="right" vertical="center"/>
    </xf>
    <xf numFmtId="3" fontId="36" fillId="2" borderId="7" applyAlignment="1" pivotButton="0" quotePrefix="0" xfId="0">
      <alignment horizontal="right" vertical="center"/>
    </xf>
    <xf numFmtId="3" fontId="36" fillId="2" borderId="7" applyAlignment="1" pivotButton="0" quotePrefix="0" xfId="0">
      <alignment horizontal="left" vertical="center" wrapText="1"/>
    </xf>
    <xf numFmtId="0" fontId="36" fillId="2" borderId="7" applyAlignment="1" pivotButton="0" quotePrefix="0" xfId="0">
      <alignment horizontal="right" vertical="center"/>
    </xf>
    <xf numFmtId="0" fontId="36" fillId="6" borderId="7" applyAlignment="1" pivotButton="0" quotePrefix="0" xfId="0">
      <alignment horizontal="left" vertical="center" wrapText="1"/>
    </xf>
    <xf numFmtId="167" fontId="36" fillId="6" borderId="7" applyAlignment="1" pivotButton="0" quotePrefix="0" xfId="0">
      <alignment horizontal="center" vertical="center"/>
    </xf>
    <xf numFmtId="168" fontId="36" fillId="3" borderId="7" applyAlignment="1" pivotButton="0" quotePrefix="0" xfId="0">
      <alignment horizontal="right" vertical="center"/>
    </xf>
    <xf numFmtId="3" fontId="36" fillId="3" borderId="7" applyAlignment="1" pivotButton="0" quotePrefix="0" xfId="0">
      <alignment horizontal="center" vertical="center"/>
    </xf>
    <xf numFmtId="164" fontId="36" fillId="4" borderId="7" applyAlignment="1" pivotButton="0" quotePrefix="0" xfId="0">
      <alignment horizontal="center" vertical="center"/>
    </xf>
    <xf numFmtId="168" fontId="36" fillId="4" borderId="7" applyAlignment="1" pivotButton="0" quotePrefix="0" xfId="0">
      <alignment horizontal="right" vertical="center"/>
    </xf>
    <xf numFmtId="3" fontId="36" fillId="4" borderId="7" applyAlignment="1" pivotButton="0" quotePrefix="0" xfId="0">
      <alignment horizontal="center" vertical="center"/>
    </xf>
    <xf numFmtId="166" fontId="36" fillId="3" borderId="7" applyAlignment="1" pivotButton="0" quotePrefix="0" xfId="0">
      <alignment horizontal="center" vertical="center"/>
    </xf>
    <xf numFmtId="167" fontId="36" fillId="2" borderId="7" applyAlignment="1" pivotButton="0" quotePrefix="0" xfId="0">
      <alignment horizontal="center" vertical="center"/>
    </xf>
    <xf numFmtId="164" fontId="36" fillId="2" borderId="7" applyAlignment="1" pivotButton="0" quotePrefix="0" xfId="0">
      <alignment horizontal="center" vertical="center"/>
    </xf>
    <xf numFmtId="168" fontId="36" fillId="2" borderId="7" applyAlignment="1" pivotButton="0" quotePrefix="0" xfId="0">
      <alignment horizontal="right" vertical="center"/>
    </xf>
    <xf numFmtId="3" fontId="36" fillId="2" borderId="7" applyAlignment="1" pivotButton="0" quotePrefix="0" xfId="0">
      <alignment horizontal="center" vertical="center"/>
    </xf>
    <xf numFmtId="166" fontId="36" fillId="0" borderId="7" applyAlignment="1" pivotButton="0" quotePrefix="0" xfId="0">
      <alignment horizontal="right" vertical="center"/>
    </xf>
    <xf numFmtId="168" fontId="36" fillId="0" borderId="7" applyAlignment="1" pivotButton="0" quotePrefix="0" xfId="0">
      <alignment horizontal="right" vertical="center"/>
    </xf>
    <xf numFmtId="3" fontId="36" fillId="0" borderId="7" applyAlignment="1" pivotButton="0" quotePrefix="0" xfId="0">
      <alignment horizontal="center" vertical="center"/>
    </xf>
    <xf numFmtId="0" fontId="0" fillId="0" borderId="9" pivotButton="0" quotePrefix="0" xfId="0"/>
    <xf numFmtId="0" fontId="0" fillId="0" borderId="10" pivotButton="0" quotePrefix="0" xfId="0"/>
    <xf numFmtId="168" fontId="36" fillId="0" borderId="7" applyAlignment="1" pivotButton="0" quotePrefix="0" xfId="0">
      <alignment horizontal="center" vertical="center"/>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None</author>
  </authors>
  <commentList>
    <comment ref="U6" authorId="0" shapeId="0">
      <text>
        <t>Bù trừ công nợ</t>
      </text>
    </comment>
    <comment ref="U9" authorId="0" shapeId="0">
      <text>
        <t xml:space="preserve">29/04/2025
</t>
      </text>
    </comment>
    <comment ref="U10" authorId="0" shapeId="0">
      <text>
        <t xml:space="preserve">Bù trừ công nợ
</t>
      </text>
    </comment>
    <comment ref="U11" authorId="0" shapeId="0">
      <text>
        <t xml:space="preserve">Bù trừ công nợ
</t>
      </text>
    </comment>
    <comment ref="U12" authorId="0" shapeId="0">
      <text>
        <t xml:space="preserve">Bù trừ công nợ
</t>
      </text>
    </comment>
    <comment ref="B13" authorId="0" shapeId="0">
      <text>
        <t xml:space="preserve">Thiếu File mềm hđ + hồ sơ cứng
</t>
      </text>
    </comment>
    <comment ref="U14" authorId="0" shapeId="0">
      <text>
        <t xml:space="preserve">Bù trừ công nợ
</t>
      </text>
    </comment>
    <comment ref="Q15" authorId="0" shapeId="0">
      <text>
        <t xml:space="preserve"> QĐ phê duyệt QT số 32/QĐ-UBND ngày 5/6/2025</t>
      </text>
    </comment>
    <comment ref="B17" authorId="0" shapeId="0">
      <text>
        <t>Chưa TThurả HS QT</t>
      </text>
    </comment>
    <comment ref="U18" authorId="0" shapeId="0">
      <text>
        <t>Bù trừ công nợ</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0" summaryRight="0"/>
    <pageSetUpPr/>
  </sheetPr>
  <dimension ref="A1:Z1001"/>
  <sheetViews>
    <sheetView workbookViewId="0">
      <pane xSplit="2" ySplit="4" topLeftCell="C5" activePane="bottomRight" state="frozen"/>
      <selection pane="topRight" activeCell="C1" sqref="C1"/>
      <selection pane="bottomLeft" activeCell="A5" sqref="A5"/>
      <selection pane="bottomRight" activeCell="C5" sqref="C5"/>
    </sheetView>
  </sheetViews>
  <sheetFormatPr baseColWidth="8" defaultColWidth="12.63" defaultRowHeight="15.75" customHeight="1"/>
  <cols>
    <col width="6.38" customWidth="1" style="327" min="1" max="1"/>
    <col width="46.13" customWidth="1" style="327" min="2" max="2"/>
    <col width="13" customWidth="1" style="327" min="3" max="3"/>
    <col width="13" customWidth="1" style="327" min="4" max="4"/>
    <col width="22.75" customWidth="1" style="327" min="5" max="5"/>
    <col width="10" customWidth="1" style="327" min="6" max="6"/>
    <col width="14.63" customWidth="1" style="327" min="7" max="7"/>
    <col width="11.13" customWidth="1" style="327" min="8" max="8"/>
    <col width="10.25" customWidth="1" style="327" min="9" max="9"/>
    <col width="9.880000000000001" customWidth="1" style="327" min="10" max="10"/>
    <col width="13" customWidth="1" style="327" min="11" max="11"/>
    <col width="13" customWidth="1" style="327" min="12" max="12"/>
    <col width="13" customWidth="1" style="327" min="13" max="13"/>
    <col width="13" customWidth="1" style="327" min="14" max="14"/>
    <col width="13" customWidth="1" style="327" min="15" max="15"/>
    <col width="13" customWidth="1" style="327" min="16" max="16"/>
    <col width="13" customWidth="1" style="327" min="17" max="17"/>
    <col width="13" customWidth="1" style="327" min="18" max="18"/>
    <col width="13" customWidth="1" style="327" min="19" max="19"/>
    <col width="13" customWidth="1" style="327" min="20" max="20"/>
    <col width="13" customWidth="1" style="327" min="21" max="21"/>
    <col width="13" customWidth="1" style="327" min="22" max="22"/>
    <col width="13" customWidth="1" style="327" min="23" max="23"/>
    <col width="13" customWidth="1" style="327" min="24" max="24"/>
    <col width="13" customWidth="1" style="327" min="25" max="25"/>
  </cols>
  <sheetData>
    <row r="1">
      <c r="A1" s="398" t="inlineStr">
        <is>
          <t>STT</t>
        </is>
      </c>
      <c r="B1" s="398" t="inlineStr">
        <is>
          <t>Tên Công Trình</t>
        </is>
      </c>
      <c r="C1" s="398" t="inlineStr">
        <is>
          <t>Gói Thầu</t>
        </is>
      </c>
      <c r="D1" s="398" t="inlineStr">
        <is>
          <t>Chủ đầu tư / Khách hàng</t>
        </is>
      </c>
      <c r="E1" s="398" t="inlineStr">
        <is>
          <t>Số hợp đồng</t>
        </is>
      </c>
      <c r="F1" s="404"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398" t="inlineStr">
        <is>
          <t>Bảo lãnh thực hiện</t>
        </is>
      </c>
      <c r="M1" s="398" t="inlineStr">
        <is>
          <t>Ngày nghiệm thu</t>
        </is>
      </c>
      <c r="N1" s="398" t="inlineStr">
        <is>
          <t>Ngày bàn giao</t>
        </is>
      </c>
      <c r="O1" s="405" t="inlineStr">
        <is>
          <t>Số hóa đơn/ngày cấp</t>
        </is>
      </c>
      <c r="P1" s="405" t="inlineStr">
        <is>
          <t>Giá Dự Toán Trước Thuế</t>
        </is>
      </c>
      <c r="Q1" s="398" t="inlineStr">
        <is>
          <t>Giá QT trước thuế</t>
        </is>
      </c>
      <c r="R1" s="398" t="inlineStr">
        <is>
          <t>Thuế GTGT</t>
        </is>
      </c>
      <c r="S1" s="398" t="inlineStr">
        <is>
          <t>Thành tiền</t>
        </is>
      </c>
      <c r="T1" s="398" t="inlineStr">
        <is>
          <t>Tạm ứng</t>
        </is>
      </c>
      <c r="U1" s="398" t="inlineStr">
        <is>
          <t>Thanh toán</t>
        </is>
      </c>
      <c r="V1" s="398" t="inlineStr">
        <is>
          <t>Công nợ còn lại</t>
        </is>
      </c>
      <c r="W1" s="398" t="inlineStr">
        <is>
          <t>KT A/ Phụ trách</t>
        </is>
      </c>
      <c r="X1" s="398" t="inlineStr">
        <is>
          <t>Tình trạng hồ sơ</t>
        </is>
      </c>
      <c r="Y1" s="23" t="n"/>
      <c r="Z1" s="23" t="n"/>
    </row>
    <row r="2">
      <c r="A2" s="452" t="n"/>
      <c r="B2" s="452" t="n"/>
      <c r="C2" s="452" t="n"/>
      <c r="D2" s="452" t="n"/>
      <c r="E2" s="452" t="n"/>
      <c r="F2" s="452" t="n"/>
      <c r="G2" s="452" t="n"/>
      <c r="H2" s="452" t="n"/>
      <c r="I2" s="452" t="n"/>
      <c r="J2" s="452" t="n"/>
      <c r="K2" s="452" t="n"/>
      <c r="L2" s="398" t="inlineStr">
        <is>
          <t>Bảo lãnh thực hiện</t>
        </is>
      </c>
      <c r="M2" s="452" t="n"/>
      <c r="N2" s="452" t="n"/>
      <c r="O2" s="452" t="n"/>
      <c r="P2" s="398" t="inlineStr">
        <is>
          <t>Giá Dự Toán
Trước Thuế</t>
        </is>
      </c>
      <c r="Q2" s="398" t="n"/>
      <c r="R2" s="398" t="n"/>
      <c r="S2" s="398" t="n"/>
      <c r="T2" s="398" t="n"/>
      <c r="U2" s="398" t="n"/>
      <c r="V2" s="398" t="n"/>
      <c r="W2" s="452" t="n"/>
      <c r="X2" s="452" t="n"/>
      <c r="Y2" s="23" t="n"/>
      <c r="Z2" s="23" t="n"/>
    </row>
    <row r="3" ht="29.25" customHeight="1" s="327">
      <c r="A3" s="453" t="n"/>
      <c r="B3" s="453" t="n"/>
      <c r="C3" s="453" t="n"/>
      <c r="D3" s="453" t="n"/>
      <c r="E3" s="453" t="n"/>
      <c r="F3" s="453" t="n"/>
      <c r="G3" s="453" t="n"/>
      <c r="H3" s="453" t="n"/>
      <c r="I3" s="453" t="n"/>
      <c r="J3" s="453" t="n"/>
      <c r="K3" s="453" t="n"/>
      <c r="L3" s="453" t="n"/>
      <c r="M3" s="453" t="n"/>
      <c r="N3" s="453" t="n"/>
      <c r="O3" s="453" t="n"/>
      <c r="P3" s="453" t="n"/>
      <c r="Q3" s="405">
        <f>SUM(Q5:Q53)</f>
        <v/>
      </c>
      <c r="R3" s="398" t="n"/>
      <c r="S3" s="398">
        <f>SUM(S5:S53)</f>
        <v/>
      </c>
      <c r="T3" s="398" t="inlineStr">
        <is>
          <t>Tạm ứng</t>
        </is>
      </c>
      <c r="U3" s="398" t="inlineStr">
        <is>
          <t>Thanh toán</t>
        </is>
      </c>
      <c r="V3" s="398" t="inlineStr">
        <is>
          <t>Công nợ còn lại</t>
        </is>
      </c>
      <c r="W3" s="453" t="n"/>
      <c r="X3" s="453" t="n"/>
      <c r="Y3" s="23" t="n"/>
      <c r="Z3" s="23" t="n"/>
    </row>
    <row r="4">
      <c r="A4" s="14" t="n"/>
      <c r="B4" s="50" t="n"/>
      <c r="C4" s="50" t="n"/>
      <c r="D4" s="50" t="n"/>
      <c r="E4" s="50" t="n"/>
      <c r="F4" s="52" t="n"/>
      <c r="G4" s="52" t="n"/>
      <c r="H4" s="50" t="n"/>
      <c r="I4" s="50" t="n"/>
      <c r="J4" s="50" t="n"/>
      <c r="K4" s="50" t="n"/>
      <c r="L4" s="50" t="n"/>
      <c r="M4" s="50" t="n"/>
      <c r="N4" s="31" t="n"/>
      <c r="O4" s="31" t="n"/>
      <c r="P4" s="31" t="n"/>
      <c r="Q4" s="35" t="n"/>
    </row>
    <row r="5" ht="86.25" customHeight="1" s="327">
      <c r="A5" s="399" t="n">
        <v>1</v>
      </c>
      <c r="B5" s="400" t="inlineStr">
        <is>
          <t>Sửa chữa tuyến kênh đồng dầm (từ kênh Đại Trà 1 đến gốc Đa Miếu Bà); máng inox Đội 3-5</t>
        </is>
      </c>
      <c r="C5" s="400" t="inlineStr">
        <is>
          <t>TCXD</t>
        </is>
      </c>
      <c r="D5" s="400" t="inlineStr">
        <is>
          <t>Phòng Kinh tế xã Kiến Minh</t>
        </is>
      </c>
      <c r="E5" s="400" t="inlineStr">
        <is>
          <t>27.10.ĐD/2025/HĐTCXD</t>
        </is>
      </c>
      <c r="F5" s="401" t="n">
        <v>45957</v>
      </c>
      <c r="G5" s="402" t="n">
        <v>323401000</v>
      </c>
      <c r="H5" s="401" t="n"/>
      <c r="I5" s="399" t="n"/>
      <c r="J5" s="406" t="n"/>
      <c r="K5" s="400" t="n"/>
      <c r="L5" s="403" t="n"/>
      <c r="M5" s="401" t="n">
        <v>46058</v>
      </c>
      <c r="N5" s="401" t="n">
        <v>46058</v>
      </c>
      <c r="O5" s="400" t="inlineStr">
        <is>
          <t>1C26TYY-00000006
05/02/2026</t>
        </is>
      </c>
      <c r="P5" s="403" t="n"/>
      <c r="Q5" s="402" t="n">
        <v>89260185</v>
      </c>
      <c r="R5" s="402" t="n">
        <v>7140815</v>
      </c>
      <c r="S5" s="402" t="n">
        <v>96401000</v>
      </c>
      <c r="T5" s="403" t="n"/>
      <c r="U5" s="402" t="n">
        <v>96401000</v>
      </c>
      <c r="V5" s="402" t="n">
        <v>0</v>
      </c>
      <c r="W5" s="400" t="n"/>
      <c r="X5" s="400" t="inlineStr">
        <is>
          <t>Đợt 2: 96.401.000 đ (Đợt 1 HĐ 46 năm 2025: 227.000.000 đ)</t>
        </is>
      </c>
      <c r="Y5" s="23" t="n"/>
      <c r="Z5" s="23" t="n"/>
    </row>
    <row r="6">
      <c r="A6" s="399" t="n">
        <v>2</v>
      </c>
      <c r="B6" s="400" t="inlineStr">
        <is>
          <t>Xây lắp và mua sắm thiết bị Lắp đặt hệ thống tưới xã Kiến Minh</t>
        </is>
      </c>
      <c r="C6" s="400" t="inlineStr">
        <is>
          <t>TCXL &amp; MSTB</t>
        </is>
      </c>
      <c r="D6" s="400" t="inlineStr">
        <is>
          <t>Phòng Kinh tế xã Kiến Minh</t>
        </is>
      </c>
      <c r="E6" s="400" t="inlineStr">
        <is>
          <t>28.01/2026/HĐXD</t>
        </is>
      </c>
      <c r="F6" s="401" t="n">
        <v>46050</v>
      </c>
      <c r="G6" s="402" t="n">
        <v>747159000</v>
      </c>
      <c r="H6" s="401" t="n"/>
      <c r="I6" s="399" t="n"/>
      <c r="J6" s="401" t="n"/>
      <c r="K6" s="400" t="n"/>
      <c r="L6" s="403" t="n"/>
      <c r="M6" s="401" t="n">
        <v>46067</v>
      </c>
      <c r="N6" s="401" t="n">
        <v>46067</v>
      </c>
      <c r="O6" s="400" t="inlineStr">
        <is>
          <t>1C26TYY-00000012
14/02/2026</t>
        </is>
      </c>
      <c r="P6" s="403" t="n"/>
      <c r="Q6" s="402" t="n">
        <v>691813889</v>
      </c>
      <c r="R6" s="402" t="n">
        <v>55345111</v>
      </c>
      <c r="S6" s="402" t="n">
        <v>747159000</v>
      </c>
      <c r="T6" s="403" t="n"/>
      <c r="U6" s="402" t="n">
        <v>747159000</v>
      </c>
      <c r="V6" s="402" t="n">
        <v>0</v>
      </c>
      <c r="W6" s="400" t="n"/>
      <c r="X6" s="400" t="inlineStr">
        <is>
          <t>Hoàn thành QT theo HĐ 12 (kèm HĐ 60)</t>
        </is>
      </c>
    </row>
    <row r="7">
      <c r="A7" s="399" t="n">
        <v>3</v>
      </c>
      <c r="B7" s="400" t="inlineStr">
        <is>
          <t>Sửa chữa hệ thống kênh xây xã Kiến Minh</t>
        </is>
      </c>
      <c r="C7" s="400" t="inlineStr">
        <is>
          <t>TCXD</t>
        </is>
      </c>
      <c r="D7" s="400" t="inlineStr">
        <is>
          <t>Phòng Kinh tế xã Kiến Minh</t>
        </is>
      </c>
      <c r="E7" s="400" t="inlineStr">
        <is>
          <t>06.1.KXKM/2026/HĐTCXD</t>
        </is>
      </c>
      <c r="F7" s="401" t="n">
        <v>46028</v>
      </c>
      <c r="G7" s="402" t="n">
        <v>1997925000</v>
      </c>
      <c r="H7" s="401" t="n"/>
      <c r="I7" s="399" t="n"/>
      <c r="J7" s="401" t="n"/>
      <c r="K7" s="400" t="n"/>
      <c r="L7" s="403" t="n"/>
      <c r="M7" s="401" t="n">
        <v>46061</v>
      </c>
      <c r="N7" s="401" t="n">
        <v>46061</v>
      </c>
      <c r="O7" s="400" t="inlineStr">
        <is>
          <t>1C26TYY-00000009
08/02/2026</t>
        </is>
      </c>
      <c r="P7" s="403" t="n"/>
      <c r="Q7" s="402" t="n">
        <v>1801269524</v>
      </c>
      <c r="R7" s="402" t="n">
        <v>90063476</v>
      </c>
      <c r="S7" s="402" t="n">
        <v>1891333000</v>
      </c>
      <c r="T7" s="403" t="n"/>
      <c r="U7" s="402" t="n">
        <v>1891333000</v>
      </c>
      <c r="V7" s="402" t="n">
        <v>0</v>
      </c>
      <c r="W7" s="400" t="n"/>
      <c r="X7" s="400" t="inlineStr">
        <is>
          <t>Hoàn thành nghiệm thu thanh toán</t>
        </is>
      </c>
    </row>
    <row r="8">
      <c r="A8" s="399" t="n">
        <v>4</v>
      </c>
      <c r="B8" s="400" t="inlineStr">
        <is>
          <t>Sửa chữa các tuyến kênh thuỷ lợi nội đồng xã Kiến Minh</t>
        </is>
      </c>
      <c r="C8" s="400" t="inlineStr">
        <is>
          <t>TCXD</t>
        </is>
      </c>
      <c r="D8" s="400" t="inlineStr">
        <is>
          <t>Phòng Kinh tế xã Kiến Minh</t>
        </is>
      </c>
      <c r="E8" s="400" t="inlineStr">
        <is>
          <t>02.05/2026/HĐTCXD</t>
        </is>
      </c>
      <c r="F8" s="401" t="n">
        <v>46144</v>
      </c>
      <c r="G8" s="402" t="n">
        <v>676561000</v>
      </c>
      <c r="H8" s="399" t="n"/>
      <c r="I8" s="399" t="n"/>
      <c r="J8" s="399" t="n"/>
      <c r="K8" s="400" t="n"/>
      <c r="L8" s="403" t="n"/>
      <c r="M8" s="401" t="n">
        <v>46175</v>
      </c>
      <c r="N8" s="401" t="n">
        <v>46175</v>
      </c>
      <c r="O8" s="400" t="inlineStr">
        <is>
          <t>1C26TYY-00000035
02/06/2026</t>
        </is>
      </c>
      <c r="P8" s="403" t="n"/>
      <c r="Q8" s="402" t="n">
        <v>643822247</v>
      </c>
      <c r="R8" s="402" t="n">
        <v>32738753</v>
      </c>
      <c r="S8" s="402" t="n">
        <v>676561000</v>
      </c>
      <c r="T8" s="403" t="n"/>
      <c r="U8" s="402" t="n">
        <v>676561000</v>
      </c>
      <c r="V8" s="402" t="n">
        <v>0</v>
      </c>
      <c r="W8" s="400" t="n"/>
      <c r="X8" s="400" t="inlineStr">
        <is>
          <t>Đã xuất hóa đơn quyết toán</t>
        </is>
      </c>
    </row>
    <row r="9">
      <c r="A9" s="399" t="n">
        <v>5</v>
      </c>
      <c r="B9" s="400" t="inlineStr">
        <is>
          <t>Nạo vét các tuyến kênh thuỷ lợi nội đồng xã Kiến Minh</t>
        </is>
      </c>
      <c r="C9" s="400" t="inlineStr">
        <is>
          <t>TCXD</t>
        </is>
      </c>
      <c r="D9" s="400" t="inlineStr">
        <is>
          <t>Phòng Kinh tế xã Kiến Minh</t>
        </is>
      </c>
      <c r="E9" s="400" t="inlineStr">
        <is>
          <t>07.3/2026/HĐ-TCXD/GXL03</t>
        </is>
      </c>
      <c r="F9" s="401" t="n">
        <v>46088</v>
      </c>
      <c r="G9" s="402" t="n">
        <v>687987000</v>
      </c>
      <c r="H9" s="401" t="n"/>
      <c r="I9" s="399" t="n"/>
      <c r="J9" s="401" t="n"/>
      <c r="K9" s="400" t="n"/>
      <c r="L9" s="403" t="n"/>
      <c r="M9" s="401" t="n">
        <v>46146</v>
      </c>
      <c r="N9" s="401" t="n">
        <v>46146</v>
      </c>
      <c r="O9" s="400" t="inlineStr">
        <is>
          <t>1C26TYY-00000025
04/05/2026</t>
        </is>
      </c>
      <c r="P9" s="403" t="n"/>
      <c r="Q9" s="402" t="n">
        <v>654704380</v>
      </c>
      <c r="R9" s="402" t="n">
        <v>33282620</v>
      </c>
      <c r="S9" s="402" t="n">
        <v>687987000</v>
      </c>
      <c r="T9" s="403" t="n"/>
      <c r="U9" s="402" t="n">
        <v>687987000</v>
      </c>
      <c r="V9" s="402" t="n">
        <v>0</v>
      </c>
      <c r="W9" s="400" t="n"/>
      <c r="X9" s="400" t="inlineStr">
        <is>
          <t>Hoàn thành 100%</t>
        </is>
      </c>
    </row>
    <row r="10">
      <c r="A10" s="399" t="n">
        <v>6</v>
      </c>
      <c r="B10" s="400" t="inlineStr">
        <is>
          <t>Nạo vét tuyến kênh từ gốc đa Miếu Bà đến cống Bà Xuyên, xã Kiến Minh</t>
        </is>
      </c>
      <c r="C10" s="400" t="inlineStr">
        <is>
          <t>TCXD</t>
        </is>
      </c>
      <c r="D10" s="400" t="inlineStr">
        <is>
          <t>Phòng Kinh tế xã Kiến Minh</t>
        </is>
      </c>
      <c r="E10" s="400" t="inlineStr">
        <is>
          <t>14.03/2026/HĐTCXD</t>
        </is>
      </c>
      <c r="F10" s="401" t="n">
        <v>46095</v>
      </c>
      <c r="G10" s="402" t="n">
        <v>294400000</v>
      </c>
      <c r="H10" s="401" t="n"/>
      <c r="I10" s="399" t="n"/>
      <c r="J10" s="401" t="n"/>
      <c r="K10" s="400" t="n"/>
      <c r="L10" s="403" t="n"/>
      <c r="M10" s="401" t="n">
        <v>46162</v>
      </c>
      <c r="N10" s="401" t="n">
        <v>46162</v>
      </c>
      <c r="O10" s="400" t="inlineStr">
        <is>
          <t>1C26TYY-00000032
20/05/2026</t>
        </is>
      </c>
      <c r="P10" s="403" t="n"/>
      <c r="Q10" s="402" t="n">
        <v>272592593</v>
      </c>
      <c r="R10" s="402" t="n">
        <v>21807407</v>
      </c>
      <c r="S10" s="402" t="n">
        <v>294400000</v>
      </c>
      <c r="T10" s="403" t="n"/>
      <c r="U10" s="402" t="n">
        <v>294400000</v>
      </c>
      <c r="V10" s="402" t="n">
        <v>0</v>
      </c>
      <c r="W10" s="400" t="n"/>
      <c r="X10" s="400" t="inlineStr">
        <is>
          <t>Đã thanh toán đủ</t>
        </is>
      </c>
    </row>
    <row r="11">
      <c r="A11" s="399" t="n">
        <v>7</v>
      </c>
      <c r="B11" s="400" t="inlineStr">
        <is>
          <t>Nạo vét tuyến kênh từ Cửa Chè đến nhà ông Hồng, thôn Cầu Đen, xã Kiến Minh</t>
        </is>
      </c>
      <c r="C11" s="400" t="inlineStr">
        <is>
          <t>TCXD</t>
        </is>
      </c>
      <c r="D11" s="400" t="inlineStr">
        <is>
          <t>Phòng Kinh tế xã Kiến Minh</t>
        </is>
      </c>
      <c r="E11" s="400" t="inlineStr">
        <is>
          <t>15.4/2026/HĐTCXD</t>
        </is>
      </c>
      <c r="F11" s="401" t="n">
        <v>46127</v>
      </c>
      <c r="G11" s="402" t="n">
        <v>523110000</v>
      </c>
      <c r="H11" s="401" t="n"/>
      <c r="I11" s="399" t="n"/>
      <c r="J11" s="401" t="n"/>
      <c r="K11" s="400" t="n"/>
      <c r="L11" s="403" t="n"/>
      <c r="M11" s="401" t="n">
        <v>46184</v>
      </c>
      <c r="N11" s="401" t="n">
        <v>46184</v>
      </c>
      <c r="O11" s="400" t="inlineStr">
        <is>
          <t>1C26TYY-00000037
11/06/2026</t>
        </is>
      </c>
      <c r="P11" s="403" t="n"/>
      <c r="Q11" s="402" t="n">
        <v>498199806</v>
      </c>
      <c r="R11" s="402" t="n">
        <v>24910194</v>
      </c>
      <c r="S11" s="402" t="n">
        <v>523110000</v>
      </c>
      <c r="T11" s="403" t="n"/>
      <c r="U11" s="402" t="n">
        <v>523110000</v>
      </c>
      <c r="V11" s="402" t="n">
        <v>0</v>
      </c>
      <c r="W11" s="400" t="n"/>
      <c r="X11" s="400" t="inlineStr">
        <is>
          <t>Đã hoàn tất hồ sơ và hóa đơn</t>
        </is>
      </c>
    </row>
    <row r="12">
      <c r="A12" s="399" t="n">
        <v>8</v>
      </c>
      <c r="B12" s="400" t="inlineStr">
        <is>
          <t>Cải tạo, sửa chữa tuyến đường từ nhà ông Nam đến cống Bờ Đắp, xã Kiến Minh</t>
        </is>
      </c>
      <c r="C12" s="400" t="inlineStr">
        <is>
          <t>TCXD</t>
        </is>
      </c>
      <c r="D12" s="400" t="inlineStr">
        <is>
          <t>Phòng Kinh tế xã Kiến Minh</t>
        </is>
      </c>
      <c r="E12" s="400" t="inlineStr">
        <is>
          <t>09.03/2026/HĐXD</t>
        </is>
      </c>
      <c r="F12" s="401" t="n">
        <v>46090</v>
      </c>
      <c r="G12" s="402" t="n">
        <v>1641012000</v>
      </c>
      <c r="H12" s="401" t="n"/>
      <c r="I12" s="399" t="n"/>
      <c r="J12" s="401" t="n"/>
      <c r="K12" s="400" t="n"/>
      <c r="L12" s="403" t="n"/>
      <c r="M12" s="401" t="n">
        <v>46194</v>
      </c>
      <c r="N12" s="401" t="n">
        <v>46194</v>
      </c>
      <c r="O12" s="400" t="inlineStr">
        <is>
          <t>1C26TYY-00000039
21/06/2026</t>
        </is>
      </c>
      <c r="P12" s="403" t="n"/>
      <c r="Q12" s="402" t="n">
        <v>1519455261</v>
      </c>
      <c r="R12" s="402" t="n">
        <v>121556739</v>
      </c>
      <c r="S12" s="402" t="n">
        <v>1641012000</v>
      </c>
      <c r="T12" s="403" t="n"/>
      <c r="U12" s="402" t="n">
        <v>1641012000</v>
      </c>
      <c r="V12" s="402" t="n">
        <v>0</v>
      </c>
      <c r="W12" s="400" t="n"/>
      <c r="X12" s="400" t="inlineStr">
        <is>
          <t>Hoàn thành nghiệm thu đưa vào sử dụng</t>
        </is>
      </c>
    </row>
    <row r="13">
      <c r="A13" s="399" t="n">
        <v>9</v>
      </c>
      <c r="B13" s="400" t="inlineStr">
        <is>
          <t>Xây dựng hệ thống cống hộp kênh Bến Kem đoạn từ đường liên huyện đến đồi Cương</t>
        </is>
      </c>
      <c r="C13" s="400" t="inlineStr">
        <is>
          <t>TCXL</t>
        </is>
      </c>
      <c r="D13" s="400" t="inlineStr">
        <is>
          <t>Phòng Kinh tế xã Kiến Minh</t>
        </is>
      </c>
      <c r="E13" s="400" t="inlineStr">
        <is>
          <t>12.3.BKKM/2026/HĐXL</t>
        </is>
      </c>
      <c r="F13" s="401" t="n">
        <v>46093</v>
      </c>
      <c r="G13" s="402" t="n">
        <v>6739361000</v>
      </c>
      <c r="H13" s="401" t="n"/>
      <c r="I13" s="399" t="n"/>
      <c r="J13" s="401" t="n"/>
      <c r="K13" s="400" t="n"/>
      <c r="L13" s="402" t="n"/>
      <c r="M13" s="401" t="n">
        <v>46172</v>
      </c>
      <c r="N13" s="401" t="n">
        <v>46172</v>
      </c>
      <c r="O13" s="400" t="inlineStr">
        <is>
          <t>1C26TYY-00000034
30/05/2026</t>
        </is>
      </c>
      <c r="P13" s="403" t="n"/>
      <c r="Q13" s="402" t="n">
        <v>4520310185</v>
      </c>
      <c r="R13" s="402" t="n">
        <v>361624815</v>
      </c>
      <c r="S13" s="402" t="n">
        <v>4881935000</v>
      </c>
      <c r="T13" s="403" t="n"/>
      <c r="U13" s="402" t="n">
        <v>4881935000</v>
      </c>
      <c r="V13" s="402" t="n">
        <v>1857426000</v>
      </c>
      <c r="W13" s="400" t="n"/>
      <c r="X13" s="400" t="inlineStr">
        <is>
          <t>NT Đợt 1: 4.881.935.000 đ; Đợt 2 HĐ 42: 518.869.000 đ</t>
        </is>
      </c>
    </row>
    <row r="14">
      <c r="A14" s="399" t="n">
        <v>10</v>
      </c>
      <c r="B14" s="400" t="inlineStr">
        <is>
          <t>Sửa chữa, cải tạo nhà văn hóa thôn Đại Thắng và các hạng mục phụ trợ</t>
        </is>
      </c>
      <c r="C14" s="400" t="inlineStr">
        <is>
          <t>Gói 01: TCXL + LĐTB</t>
        </is>
      </c>
      <c r="D14" s="400" t="inlineStr">
        <is>
          <t>Trung tâm dịch vụ sự nghiệp công xã Kiến Hưng</t>
        </is>
      </c>
      <c r="E14" s="400" t="inlineStr">
        <is>
          <t>09.7.NVHĐT/2026/HĐTCXD</t>
        </is>
      </c>
      <c r="F14" s="401" t="n">
        <v>46212</v>
      </c>
      <c r="G14" s="402" t="n">
        <v>1644330000</v>
      </c>
      <c r="H14" s="401" t="n"/>
      <c r="I14" s="399" t="n"/>
      <c r="J14" s="407" t="n"/>
      <c r="K14" s="400" t="n"/>
      <c r="L14" s="403" t="n"/>
      <c r="M14" s="401" t="n"/>
      <c r="N14" s="401" t="n"/>
      <c r="O14" s="400" t="n"/>
      <c r="P14" s="403" t="n"/>
      <c r="Q14" s="402" t="n"/>
      <c r="R14" s="402" t="n"/>
      <c r="S14" s="402" t="n"/>
      <c r="T14" s="403" t="n"/>
      <c r="U14" s="402" t="n"/>
      <c r="V14" s="402" t="n"/>
      <c r="W14" s="400" t="n"/>
      <c r="X14" s="400" t="inlineStr">
        <is>
          <t>Định Sơn là Nhà thầu chính thi công trực tiếp cho Chủ đầu tư TTDVSNC xã Kiến Hưng (Đang thi công)</t>
        </is>
      </c>
    </row>
    <row r="15">
      <c r="A15" s="399" t="n">
        <v>11</v>
      </c>
      <c r="B15" s="400" t="inlineStr">
        <is>
          <t>Nhà văn hóa thôn Đương Thắng (Cung cấp thiết bị LED, điều hòa, điện nước &amp; nội thất tiêu âm)</t>
        </is>
      </c>
      <c r="C15" s="400" t="inlineStr">
        <is>
          <t>Cung ứng TB &amp; Thầu phụ</t>
        </is>
      </c>
      <c r="D15" s="400" t="inlineStr">
        <is>
          <t>Trung tâm dịch vụ sự nghiệp công xã Kiến Hưng (Tổng thầu: Công ty TNHH Đầu tư Xây dựng và Thương mại Bảo Lộc)</t>
        </is>
      </c>
      <c r="E15" s="400" t="inlineStr">
        <is>
          <t>05.1/2026/HĐNT/BL-ĐS</t>
        </is>
      </c>
      <c r="F15" s="401" t="n">
        <v>46027</v>
      </c>
      <c r="G15" s="402" t="n">
        <v>986872180</v>
      </c>
      <c r="H15" s="401" t="n"/>
      <c r="I15" s="399" t="n"/>
      <c r="J15" s="407" t="n"/>
      <c r="K15" s="400" t="n"/>
      <c r="L15" s="403" t="n"/>
      <c r="M15" s="401" t="n">
        <v>46206</v>
      </c>
      <c r="N15" s="401" t="n">
        <v>46206</v>
      </c>
      <c r="O15" s="400" t="inlineStr">
        <is>
          <t>1C26TYY-00000046,47
03/07/2026</t>
        </is>
      </c>
      <c r="P15" s="402" t="n"/>
      <c r="Q15" s="402" t="n">
        <v>889103500</v>
      </c>
      <c r="R15" s="402" t="n">
        <v>71200680</v>
      </c>
      <c r="S15" s="402" t="n">
        <v>960304180</v>
      </c>
      <c r="T15" s="403" t="n"/>
      <c r="U15" s="402" t="n">
        <v>960304180</v>
      </c>
      <c r="V15" s="402" t="n">
        <v>0</v>
      </c>
      <c r="W15" s="400" t="n"/>
      <c r="X15" s="400" t="inlineStr">
        <is>
          <t>Bảo Lộc là Nhà thầu chính; Định Sơn là thầu phụ cung ứng thiết bị và điện nước cho Bảo Lộc</t>
        </is>
      </c>
    </row>
    <row r="16">
      <c r="A16" s="399" t="n">
        <v>12</v>
      </c>
      <c r="B16" s="400" t="inlineStr">
        <is>
          <t>Xử lý bãi rác DC PA1, xã Kiến Hưng</t>
        </is>
      </c>
      <c r="C16" s="400" t="inlineStr">
        <is>
          <t>Thầu phụ thi công &amp; ca máy</t>
        </is>
      </c>
      <c r="D16" s="400" t="inlineStr">
        <is>
          <t>Trung tâm dịch vụ sự nghiệp công xã Kiến Hưng (Tổng thầu: Công ty TNHH Đầu tư Xây dựng và Thương mại Bảo Lộc)</t>
        </is>
      </c>
      <c r="E16" s="400" t="inlineStr">
        <is>
          <t>05.1/2026/HĐNT/BL-ĐS</t>
        </is>
      </c>
      <c r="F16" s="401" t="n">
        <v>46027</v>
      </c>
      <c r="G16" s="402" t="n">
        <v>150000000</v>
      </c>
      <c r="H16" s="401" t="n"/>
      <c r="I16" s="399" t="n"/>
      <c r="J16" s="407" t="n"/>
      <c r="K16" s="400" t="n"/>
      <c r="L16" s="403" t="n"/>
      <c r="M16" s="401" t="n"/>
      <c r="N16" s="401" t="n"/>
      <c r="O16" s="400" t="n"/>
      <c r="P16" s="402" t="n"/>
      <c r="Q16" s="402" t="n"/>
      <c r="R16" s="402" t="n"/>
      <c r="S16" s="402" t="n"/>
      <c r="T16" s="403" t="n"/>
      <c r="U16" s="402" t="n"/>
      <c r="V16" s="402" t="n"/>
      <c r="W16" s="400" t="n"/>
      <c r="X16" s="400" t="inlineStr">
        <is>
          <t>Bảo Lộc là Nhà thầu chính; Định Sơn là thầu phụ hỗ trợ ca máy và vật tư cho Bảo Lộc</t>
        </is>
      </c>
    </row>
    <row r="17">
      <c r="A17" s="399" t="n">
        <v>13</v>
      </c>
      <c r="B17" s="400" t="inlineStr">
        <is>
          <t>Thi công tuyến đường 85M thôn Nghi Dương</t>
        </is>
      </c>
      <c r="C17" s="400" t="inlineStr">
        <is>
          <t>Xây lắp giao thông</t>
        </is>
      </c>
      <c r="D17" s="400" t="inlineStr">
        <is>
          <t>Trung tâm dịch vụ sự nghiệp công xã Nghi Dương</t>
        </is>
      </c>
      <c r="E17" s="400" t="inlineStr">
        <is>
          <t>15.06/2026/HĐ-ND</t>
        </is>
      </c>
      <c r="F17" s="401" t="n">
        <v>46188</v>
      </c>
      <c r="G17" s="402" t="n">
        <v>450000000</v>
      </c>
      <c r="H17" s="401" t="n"/>
      <c r="I17" s="399" t="n"/>
      <c r="J17" s="407" t="n"/>
      <c r="K17" s="400" t="n"/>
      <c r="L17" s="403" t="n"/>
      <c r="M17" s="401" t="n"/>
      <c r="N17" s="401" t="n"/>
      <c r="O17" s="400" t="n"/>
      <c r="P17" s="402" t="n"/>
      <c r="Q17" s="402" t="n"/>
      <c r="R17" s="402" t="n"/>
      <c r="S17" s="402" t="n"/>
      <c r="T17" s="403" t="n"/>
      <c r="U17" s="402" t="n"/>
      <c r="V17" s="402" t="n"/>
      <c r="W17" s="400" t="n"/>
      <c r="X17" s="400" t="inlineStr">
        <is>
          <t>Hồ sơ thiết kế bản vẽ thi công đang hoàn thiện</t>
        </is>
      </c>
    </row>
    <row r="18">
      <c r="A18" s="399" t="n">
        <v>14</v>
      </c>
      <c r="B18" s="400" t="inlineStr">
        <is>
          <t>Cải tạo phòng họp trực tuyến và hội trường UBND xã Nghi Dương</t>
        </is>
      </c>
      <c r="C18" s="400" t="inlineStr">
        <is>
          <t>Nội thất &amp; Thiết bị</t>
        </is>
      </c>
      <c r="D18" s="400" t="inlineStr">
        <is>
          <t>Trung tâm dịch vụ sự nghiệp công xã Nghi Dương</t>
        </is>
      </c>
      <c r="E18" s="400" t="inlineStr">
        <is>
          <t>20.06/2026/HĐ-ND</t>
        </is>
      </c>
      <c r="F18" s="401" t="n">
        <v>46193</v>
      </c>
      <c r="G18" s="402" t="n">
        <v>380000000</v>
      </c>
      <c r="H18" s="399" t="n"/>
      <c r="I18" s="399" t="n"/>
      <c r="J18" s="407" t="n"/>
      <c r="K18" s="400" t="n"/>
      <c r="L18" s="403" t="n"/>
      <c r="M18" s="401" t="n"/>
      <c r="N18" s="401" t="n"/>
      <c r="O18" s="400" t="n"/>
      <c r="P18" s="402" t="n"/>
      <c r="Q18" s="402" t="n"/>
      <c r="R18" s="402" t="n"/>
      <c r="S18" s="402" t="n"/>
      <c r="T18" s="403" t="n"/>
      <c r="U18" s="402" t="n"/>
      <c r="V18" s="402" t="n"/>
      <c r="W18" s="400" t="n"/>
      <c r="X18" s="400" t="inlineStr">
        <is>
          <t>Cung cấp thiết bị âm thanh, màn hình P2.5 và nội thất</t>
        </is>
      </c>
    </row>
    <row r="19">
      <c r="A19" s="399" t="n">
        <v>15</v>
      </c>
      <c r="B19" s="400" t="inlineStr">
        <is>
          <t>Thi công xây dựng: Sửa chữa đột xuất các công trình cấp bách PCTT năm 2026</t>
        </is>
      </c>
      <c r="C19" s="400" t="inlineStr">
        <is>
          <t>Sửa chữa cấp bách</t>
        </is>
      </c>
      <c r="D19" s="400" t="inlineStr">
        <is>
          <t>CÔNG TY TNHH MTV KHAI THÁC CÔNG TRÌNH THỦY LỢI ĐA ĐỘ</t>
        </is>
      </c>
      <c r="E19" s="408" t="inlineStr">
        <is>
          <t>03-QLN/2026/HĐTCXD</t>
        </is>
      </c>
      <c r="F19" s="401" t="n">
        <v>46037</v>
      </c>
      <c r="G19" s="402" t="n">
        <v>153970000</v>
      </c>
      <c r="H19" s="401" t="n"/>
      <c r="I19" s="399" t="n"/>
      <c r="J19" s="407" t="n"/>
      <c r="K19" s="400" t="n"/>
      <c r="L19" s="403" t="n"/>
      <c r="M19" s="401" t="n">
        <v>46061</v>
      </c>
      <c r="N19" s="401" t="n">
        <v>46061</v>
      </c>
      <c r="O19" s="400" t="inlineStr">
        <is>
          <t>1C26TYY-00000008
08/02/2026</t>
        </is>
      </c>
      <c r="P19" s="402" t="n"/>
      <c r="Q19" s="402" t="n">
        <v>146424762</v>
      </c>
      <c r="R19" s="402" t="n">
        <v>7545238</v>
      </c>
      <c r="S19" s="402" t="n">
        <v>153970000</v>
      </c>
      <c r="T19" s="403" t="n"/>
      <c r="U19" s="402" t="n">
        <v>153970000</v>
      </c>
      <c r="V19" s="402" t="n">
        <v>0</v>
      </c>
      <c r="W19" s="400" t="n"/>
      <c r="X19" s="400" t="inlineStr">
        <is>
          <t>Đã quyết toán thanh toán</t>
        </is>
      </c>
    </row>
    <row r="20">
      <c r="A20" s="399" t="n">
        <v>16</v>
      </c>
      <c r="B20" s="400" t="inlineStr">
        <is>
          <t>Bờ phải sông Đa Độ xã Thuận Thiên. Hạng mục: Đắp bờ từ K16+800 đến K17+550</t>
        </is>
      </c>
      <c r="C20" s="400" t="inlineStr">
        <is>
          <t>Đắp bờ đê kè</t>
        </is>
      </c>
      <c r="D20" s="400" t="inlineStr">
        <is>
          <t>CÔNG TY TNHH MTV KHAI THÁC CÔNG TRÌNH THỦY LỢI ĐA ĐỘ</t>
        </is>
      </c>
      <c r="E20" s="408" t="inlineStr">
        <is>
          <t>01-QLN/2026/HĐTCXD</t>
        </is>
      </c>
      <c r="F20" s="401" t="n">
        <v>46032</v>
      </c>
      <c r="G20" s="402" t="n">
        <v>472127000</v>
      </c>
      <c r="H20" s="401" t="n"/>
      <c r="I20" s="399" t="n"/>
      <c r="J20" s="407" t="n"/>
      <c r="K20" s="400" t="n"/>
      <c r="L20" s="403" t="n"/>
      <c r="M20" s="401" t="n">
        <v>46082</v>
      </c>
      <c r="N20" s="401" t="n">
        <v>46082</v>
      </c>
      <c r="O20" s="400" t="inlineStr">
        <is>
          <t>1C26TYY-00000013
01/03/2026</t>
        </is>
      </c>
      <c r="P20" s="402" t="n"/>
      <c r="Q20" s="402" t="n">
        <v>449411296</v>
      </c>
      <c r="R20" s="402" t="n">
        <v>22715704</v>
      </c>
      <c r="S20" s="402" t="n">
        <v>472127000</v>
      </c>
      <c r="T20" s="403" t="n"/>
      <c r="U20" s="402" t="n">
        <v>472127000</v>
      </c>
      <c r="V20" s="402" t="n">
        <v>0</v>
      </c>
      <c r="W20" s="400" t="n"/>
      <c r="X20" s="400" t="inlineStr">
        <is>
          <t>Đã quyết toán thanh toán</t>
        </is>
      </c>
    </row>
    <row r="21">
      <c r="A21" s="399" t="n">
        <v>17</v>
      </c>
      <c r="B21" s="400" t="inlineStr">
        <is>
          <t>Bờ trái sông Đa Độ xã Minh Tân. Hạng mục: Đắp bờ từ K21+900 đến K22+600</t>
        </is>
      </c>
      <c r="C21" s="400" t="inlineStr">
        <is>
          <t>Đắp bờ đê kè</t>
        </is>
      </c>
      <c r="D21" s="400" t="inlineStr">
        <is>
          <t>CÔNG TY TNHH MTV KHAI THÁC CÔNG TRÌNH THỦY LỢI ĐA ĐỘ</t>
        </is>
      </c>
      <c r="E21" s="400" t="inlineStr">
        <is>
          <t>02-QLN/2026/HĐTCXD</t>
        </is>
      </c>
      <c r="F21" s="401" t="n">
        <v>46032</v>
      </c>
      <c r="G21" s="402" t="n">
        <v>472558000</v>
      </c>
      <c r="H21" s="401" t="n"/>
      <c r="I21" s="399" t="n"/>
      <c r="J21" s="407" t="n"/>
      <c r="K21" s="400" t="n"/>
      <c r="L21" s="403" t="n"/>
      <c r="M21" s="401" t="n">
        <v>46082</v>
      </c>
      <c r="N21" s="401" t="n">
        <v>46082</v>
      </c>
      <c r="O21" s="400" t="inlineStr">
        <is>
          <t>1C26TYY-00000014
01/03/2026</t>
        </is>
      </c>
      <c r="P21" s="402" t="n"/>
      <c r="Q21" s="402" t="n">
        <v>449821772</v>
      </c>
      <c r="R21" s="402" t="n">
        <v>22736228</v>
      </c>
      <c r="S21" s="402" t="n">
        <v>472558000</v>
      </c>
      <c r="T21" s="403" t="n"/>
      <c r="U21" s="402" t="n">
        <v>472558000</v>
      </c>
      <c r="V21" s="402" t="n">
        <v>0</v>
      </c>
      <c r="W21" s="400" t="n"/>
      <c r="X21" s="400" t="inlineStr">
        <is>
          <t>Đã quyết toán thanh toán</t>
        </is>
      </c>
    </row>
    <row r="22">
      <c r="A22" s="399" t="n">
        <v>18</v>
      </c>
      <c r="B22" s="400" t="inlineStr">
        <is>
          <t>Sửa chữa kênh tưới sau trạm bơm Chiềng 2</t>
        </is>
      </c>
      <c r="C22" s="400" t="inlineStr">
        <is>
          <t>Sửa chữa kênh tưới</t>
        </is>
      </c>
      <c r="D22" s="400" t="inlineStr">
        <is>
          <t>CÔNG TY TNHH MTV KHAI THÁC CÔNG TRÌNH THỦY LỢI ĐA ĐỘ</t>
        </is>
      </c>
      <c r="E22" s="408" t="inlineStr">
        <is>
          <t>04-QLN/2026/HĐTCXD</t>
        </is>
      </c>
      <c r="F22" s="401" t="n">
        <v>46032</v>
      </c>
      <c r="G22" s="402" t="n">
        <v>398609000</v>
      </c>
      <c r="H22" s="401" t="n"/>
      <c r="I22" s="399" t="n"/>
      <c r="J22" s="407" t="n"/>
      <c r="K22" s="400" t="n"/>
      <c r="L22" s="403" t="n"/>
      <c r="M22" s="401" t="n">
        <v>46082</v>
      </c>
      <c r="N22" s="401" t="n">
        <v>46082</v>
      </c>
      <c r="O22" s="400" t="inlineStr">
        <is>
          <t>1C26TYY-00000015
01/03/2026</t>
        </is>
      </c>
      <c r="P22" s="402" t="n"/>
      <c r="Q22" s="402" t="n">
        <v>379414286</v>
      </c>
      <c r="R22" s="402" t="n">
        <v>19194714</v>
      </c>
      <c r="S22" s="402" t="n">
        <v>398609000</v>
      </c>
      <c r="T22" s="403" t="n"/>
      <c r="U22" s="402" t="n">
        <v>398609000</v>
      </c>
      <c r="V22" s="402" t="n">
        <v>0</v>
      </c>
      <c r="W22" s="400" t="n"/>
      <c r="X22" s="400" t="inlineStr">
        <is>
          <t>Đã quyết toán thanh toán</t>
        </is>
      </c>
    </row>
    <row r="23">
      <c r="A23" s="399" t="n">
        <v>19</v>
      </c>
      <c r="B23" s="400" t="inlineStr">
        <is>
          <t>Phòng chống nhiễm mặn Đông Xuân 2025-2026: Đắp bờ ngăn mặn sông Đa Độ</t>
        </is>
      </c>
      <c r="C23" s="400" t="inlineStr">
        <is>
          <t>Ngăn mặn Đông Xuân</t>
        </is>
      </c>
      <c r="D23" s="400" t="inlineStr">
        <is>
          <t>CÔNG TY TNHH MTV KHAI THÁC CÔNG TRÌNH THỦY LỢI ĐA ĐỘ</t>
        </is>
      </c>
      <c r="E23" s="408" t="inlineStr">
        <is>
          <t>01.02/2026/HĐTCXD</t>
        </is>
      </c>
      <c r="F23" s="401" t="n">
        <v>46054</v>
      </c>
      <c r="G23" s="402" t="n">
        <v>140988000</v>
      </c>
      <c r="H23" s="401" t="n"/>
      <c r="I23" s="399" t="n"/>
      <c r="J23" s="407" t="n"/>
      <c r="K23" s="400" t="n"/>
      <c r="L23" s="403" t="n"/>
      <c r="M23" s="401" t="n">
        <v>46056</v>
      </c>
      <c r="N23" s="401" t="n">
        <v>46056</v>
      </c>
      <c r="O23" s="400" t="inlineStr">
        <is>
          <t>1C26TYY-00000005
03/02/2026</t>
        </is>
      </c>
      <c r="P23" s="402" t="n"/>
      <c r="Q23" s="402" t="n">
        <v>134158280</v>
      </c>
      <c r="R23" s="402" t="n">
        <v>6829720</v>
      </c>
      <c r="S23" s="402" t="n">
        <v>140988000</v>
      </c>
      <c r="T23" s="403" t="n"/>
      <c r="U23" s="402" t="n">
        <v>140988000</v>
      </c>
      <c r="V23" s="402" t="n">
        <v>0</v>
      </c>
      <c r="W23" s="400" t="n"/>
      <c r="X23" s="400" t="inlineStr">
        <is>
          <t>Đã thanh toán đủ</t>
        </is>
      </c>
    </row>
    <row r="24">
      <c r="A24" s="399" t="n">
        <v>20</v>
      </c>
      <c r="B24" s="400" t="inlineStr">
        <is>
          <t>Kênh sau cống Bát Trang: Nạo vét, đắp bờ từ cống Bát Trang đến cầu Bát Trang</t>
        </is>
      </c>
      <c r="C24" s="400" t="inlineStr">
        <is>
          <t>Nạo vét đắp bờ</t>
        </is>
      </c>
      <c r="D24" s="400" t="inlineStr">
        <is>
          <t>CÔNG TY TNHH MTV KHAI THÁC CÔNG TRÌNH THỦY LỢI ĐA ĐỘ</t>
        </is>
      </c>
      <c r="E24" s="408" t="inlineStr">
        <is>
          <t>09.01.1/2026/HĐTCXD</t>
        </is>
      </c>
      <c r="F24" s="401" t="n">
        <v>46031</v>
      </c>
      <c r="G24" s="402" t="n">
        <v>451001000</v>
      </c>
      <c r="H24" s="401" t="n"/>
      <c r="I24" s="399" t="n"/>
      <c r="J24" s="407" t="n"/>
      <c r="K24" s="400" t="n"/>
      <c r="L24" s="403" t="n"/>
      <c r="M24" s="401" t="n">
        <v>46101</v>
      </c>
      <c r="N24" s="401" t="n">
        <v>46101</v>
      </c>
      <c r="O24" s="400" t="inlineStr">
        <is>
          <t>1C26TYY-00000017
20/03/2026</t>
        </is>
      </c>
      <c r="P24" s="402" t="n"/>
      <c r="Q24" s="402" t="n">
        <v>429297407</v>
      </c>
      <c r="R24" s="402" t="n">
        <v>21703593</v>
      </c>
      <c r="S24" s="402" t="n">
        <v>451001000</v>
      </c>
      <c r="T24" s="403" t="n"/>
      <c r="U24" s="402" t="n">
        <v>451001000</v>
      </c>
      <c r="V24" s="402" t="n">
        <v>0</v>
      </c>
      <c r="W24" s="400" t="n"/>
      <c r="X24" s="400" t="inlineStr">
        <is>
          <t>Đã quyết toán thanh toán</t>
        </is>
      </c>
    </row>
    <row r="25">
      <c r="A25" s="399" t="n">
        <v>21</v>
      </c>
      <c r="B25" s="400" t="inlineStr">
        <is>
          <t>Kênh sau cống Vĩnh Khê: Nạo vét, đắp bờ từ cống Vĩnh Khê đến ngã ba sông Rế</t>
        </is>
      </c>
      <c r="C25" s="400" t="inlineStr">
        <is>
          <t>Nạo vét đắp bờ</t>
        </is>
      </c>
      <c r="D25" s="400" t="inlineStr">
        <is>
          <t>CÔNG TY TNHH MTV KHAI THÁC CÔNG TRÌNH THỦY LỢI ĐA ĐỘ</t>
        </is>
      </c>
      <c r="E25" s="408" t="inlineStr">
        <is>
          <t>11.03/2026/HĐTCXD</t>
        </is>
      </c>
      <c r="F25" s="401" t="n">
        <v>46092</v>
      </c>
      <c r="G25" s="402" t="n">
        <v>243541000</v>
      </c>
      <c r="H25" s="401" t="n"/>
      <c r="I25" s="399" t="n"/>
      <c r="J25" s="407" t="n"/>
      <c r="K25" s="400" t="n"/>
      <c r="L25" s="403" t="n"/>
      <c r="M25" s="401" t="n">
        <v>46125</v>
      </c>
      <c r="N25" s="401" t="n">
        <v>46125</v>
      </c>
      <c r="O25" s="400" t="inlineStr">
        <is>
          <t>1C26TYY-00000020
13/04/2026</t>
        </is>
      </c>
      <c r="P25" s="402" t="n"/>
      <c r="Q25" s="402" t="n">
        <v>231663042</v>
      </c>
      <c r="R25" s="402" t="n">
        <v>11877958</v>
      </c>
      <c r="S25" s="402" t="n">
        <v>243541000</v>
      </c>
      <c r="T25" s="403" t="n"/>
      <c r="U25" s="402" t="n">
        <v>243541000</v>
      </c>
      <c r="V25" s="402" t="n">
        <v>0</v>
      </c>
      <c r="W25" s="400" t="n"/>
      <c r="X25" s="400" t="inlineStr">
        <is>
          <t>Đã quyết toán thanh toán</t>
        </is>
      </c>
    </row>
    <row r="26">
      <c r="A26" s="399" t="n">
        <v>22</v>
      </c>
      <c r="B26" s="400" t="inlineStr">
        <is>
          <t>Sửa chữa cống điều tiết trên hệ thống thủy lợi Đa Độ</t>
        </is>
      </c>
      <c r="C26" s="400" t="inlineStr">
        <is>
          <t>Sửa chữa cống</t>
        </is>
      </c>
      <c r="D26" s="400" t="inlineStr">
        <is>
          <t>CÔNG TY TNHH MTV KHAI THÁC CÔNG TRÌNH THỦY LỢI ĐA ĐỘ</t>
        </is>
      </c>
      <c r="E26" s="408" t="inlineStr">
        <is>
          <t>10.03/2026/HĐTCXD</t>
        </is>
      </c>
      <c r="F26" s="401" t="n">
        <v>46091</v>
      </c>
      <c r="G26" s="402" t="n">
        <v>185395000</v>
      </c>
      <c r="H26" s="401" t="n"/>
      <c r="I26" s="399" t="n"/>
      <c r="J26" s="407" t="n"/>
      <c r="K26" s="400" t="n"/>
      <c r="L26" s="403" t="n"/>
      <c r="M26" s="401" t="n">
        <v>46134</v>
      </c>
      <c r="N26" s="401" t="n">
        <v>46134</v>
      </c>
      <c r="O26" s="400" t="inlineStr">
        <is>
          <t>1C26TYY-00000022
22/04/2026</t>
        </is>
      </c>
      <c r="P26" s="402" t="n"/>
      <c r="Q26" s="402" t="n">
        <v>171662037</v>
      </c>
      <c r="R26" s="402" t="n">
        <v>13732963</v>
      </c>
      <c r="S26" s="402" t="n">
        <v>185395000</v>
      </c>
      <c r="T26" s="403" t="n"/>
      <c r="U26" s="402" t="n">
        <v>185395000</v>
      </c>
      <c r="V26" s="402" t="n">
        <v>0</v>
      </c>
      <c r="W26" s="400" t="n"/>
      <c r="X26" s="400" t="inlineStr">
        <is>
          <t>Đã thanh toán đủ</t>
        </is>
      </c>
    </row>
    <row r="27">
      <c r="A27" s="399" t="n">
        <v>23</v>
      </c>
      <c r="B27" s="400" t="inlineStr">
        <is>
          <t>Sửa chữa, nạo vét kênh C1 tiếp nguồn trạm bơm Cẩm La</t>
        </is>
      </c>
      <c r="C27" s="400" t="inlineStr">
        <is>
          <t>Nạo vét kênh dẫn</t>
        </is>
      </c>
      <c r="D27" s="400" t="inlineStr">
        <is>
          <t>CÔNG TY TNHH MTV KHAI THÁC CÔNG TRÌNH THỦY LỢI ĐA ĐỘ</t>
        </is>
      </c>
      <c r="E27" s="400" t="inlineStr">
        <is>
          <t>04.04/2026/HĐTCXD</t>
        </is>
      </c>
      <c r="F27" s="401" t="n">
        <v>46116</v>
      </c>
      <c r="G27" s="402" t="n">
        <v>176931000</v>
      </c>
      <c r="H27" s="401" t="n"/>
      <c r="I27" s="399" t="n"/>
      <c r="J27" s="407" t="n"/>
      <c r="K27" s="400" t="n"/>
      <c r="L27" s="403" t="n"/>
      <c r="M27" s="401" t="n">
        <v>46211</v>
      </c>
      <c r="N27" s="401" t="n">
        <v>46211</v>
      </c>
      <c r="O27" s="400" t="inlineStr">
        <is>
          <t>1C26TYY-00000049
08/07/2026</t>
        </is>
      </c>
      <c r="P27" s="402" t="n"/>
      <c r="Q27" s="402" t="n">
        <v>163825000</v>
      </c>
      <c r="R27" s="402" t="n">
        <v>13106000</v>
      </c>
      <c r="S27" s="402" t="n">
        <v>176931000</v>
      </c>
      <c r="T27" s="403" t="n"/>
      <c r="U27" s="402" t="n">
        <v>176931000</v>
      </c>
      <c r="V27" s="402" t="n">
        <v>0</v>
      </c>
      <c r="W27" s="400" t="n"/>
      <c r="X27" s="400" t="inlineStr">
        <is>
          <t>Đã xuất hóa đơn quyết toán</t>
        </is>
      </c>
    </row>
    <row r="28">
      <c r="A28" s="399" t="n">
        <v>24</v>
      </c>
      <c r="B28" s="400" t="inlineStr">
        <is>
          <t>Sửa chữa, nạo vét kênh C3 tiếp nguồn trạm bơm Cẩm La</t>
        </is>
      </c>
      <c r="C28" s="400" t="inlineStr">
        <is>
          <t>Nạo vét kênh dẫn</t>
        </is>
      </c>
      <c r="D28" s="400" t="inlineStr">
        <is>
          <t>CÔNG TY TNHH MTV KHAI THÁC CÔNG TRÌNH THỦY LỢI ĐA ĐỘ</t>
        </is>
      </c>
      <c r="E28" s="408" t="inlineStr">
        <is>
          <t>04.04.1/2026/HĐTCXD</t>
        </is>
      </c>
      <c r="F28" s="401" t="n">
        <v>46116</v>
      </c>
      <c r="G28" s="402" t="n">
        <v>190665000</v>
      </c>
      <c r="H28" s="399" t="n"/>
      <c r="I28" s="399" t="n"/>
      <c r="J28" s="407" t="n"/>
      <c r="K28" s="400" t="n"/>
      <c r="L28" s="403" t="n"/>
      <c r="M28" s="401" t="n">
        <v>46211</v>
      </c>
      <c r="N28" s="401" t="n">
        <v>46211</v>
      </c>
      <c r="O28" s="400" t="inlineStr">
        <is>
          <t>1C26TYY-00000050
08/07/2026</t>
        </is>
      </c>
      <c r="P28" s="403" t="n"/>
      <c r="Q28" s="402" t="n">
        <v>176541667</v>
      </c>
      <c r="R28" s="402" t="n">
        <v>14123333</v>
      </c>
      <c r="S28" s="402" t="n">
        <v>190665000</v>
      </c>
      <c r="T28" s="403" t="n"/>
      <c r="U28" s="402" t="n">
        <v>190665000</v>
      </c>
      <c r="V28" s="402" t="n">
        <v>0</v>
      </c>
      <c r="W28" s="400" t="n"/>
      <c r="X28" s="400" t="inlineStr">
        <is>
          <t>Đã xuất hóa đơn quyết toán</t>
        </is>
      </c>
    </row>
    <row r="29">
      <c r="A29" s="399" t="n">
        <v>25</v>
      </c>
      <c r="B29" s="400" t="inlineStr">
        <is>
          <t>Sửa chữa, nạo vét kênh sau cống Đại Phong</t>
        </is>
      </c>
      <c r="C29" s="400" t="inlineStr">
        <is>
          <t>Nạo vét kênh dẫn</t>
        </is>
      </c>
      <c r="D29" s="400" t="inlineStr">
        <is>
          <t>CÔNG TY TNHH MTV KHAI THÁC CÔNG TRÌNH THỦY LỢI ĐA ĐỘ</t>
        </is>
      </c>
      <c r="E29" s="408" t="inlineStr">
        <is>
          <t>04.04.3/2026/HĐTCXD</t>
        </is>
      </c>
      <c r="F29" s="401" t="n">
        <v>46116</v>
      </c>
      <c r="G29" s="402" t="n">
        <v>250770000</v>
      </c>
      <c r="H29" s="401" t="n"/>
      <c r="I29" s="399" t="n"/>
      <c r="J29" s="407" t="n"/>
      <c r="K29" s="400" t="n"/>
      <c r="L29" s="403" t="n"/>
      <c r="M29" s="401" t="n">
        <v>46211</v>
      </c>
      <c r="N29" s="401" t="n">
        <v>46211</v>
      </c>
      <c r="O29" s="400" t="inlineStr">
        <is>
          <t>1C26TYY-00000051
08/07/2026</t>
        </is>
      </c>
      <c r="P29" s="402" t="n"/>
      <c r="Q29" s="402" t="n">
        <v>232194444</v>
      </c>
      <c r="R29" s="402" t="n">
        <v>18575556</v>
      </c>
      <c r="S29" s="402" t="n">
        <v>250770000</v>
      </c>
      <c r="T29" s="403" t="n"/>
      <c r="U29" s="402" t="n">
        <v>250770000</v>
      </c>
      <c r="V29" s="402" t="n">
        <v>0</v>
      </c>
      <c r="W29" s="400" t="n"/>
      <c r="X29" s="400" t="inlineStr">
        <is>
          <t>Đã xuất hóa đơn quyết toán</t>
        </is>
      </c>
    </row>
    <row r="30">
      <c r="A30" s="399" t="n">
        <v>26</v>
      </c>
      <c r="B30" s="400" t="inlineStr">
        <is>
          <t>Sửa chữa, nạo vét kênh Cống Muối</t>
        </is>
      </c>
      <c r="C30" s="400" t="inlineStr">
        <is>
          <t>Nạo vét kênh dẫn</t>
        </is>
      </c>
      <c r="D30" s="400" t="inlineStr">
        <is>
          <t>CÔNG TY TNHH MTV KHAI THÁC CÔNG TRÌNH THỦY LỢI ĐA ĐỘ</t>
        </is>
      </c>
      <c r="E30" s="400" t="inlineStr">
        <is>
          <t>04.04.4/2026/HĐTCXD</t>
        </is>
      </c>
      <c r="F30" s="401" t="n">
        <v>46116</v>
      </c>
      <c r="G30" s="402" t="n">
        <v>250770000</v>
      </c>
      <c r="H30" s="399" t="n"/>
      <c r="I30" s="399" t="n"/>
      <c r="J30" s="399" t="n"/>
      <c r="K30" s="400" t="n"/>
      <c r="L30" s="403" t="n"/>
      <c r="M30" s="401" t="n">
        <v>46211</v>
      </c>
      <c r="N30" s="401" t="n">
        <v>46211</v>
      </c>
      <c r="O30" s="400" t="inlineStr">
        <is>
          <t>1C26TYY-00000052
08/07/2026</t>
        </is>
      </c>
      <c r="P30" s="402" t="n"/>
      <c r="Q30" s="402" t="n">
        <v>232194444</v>
      </c>
      <c r="R30" s="402" t="n">
        <v>18575556</v>
      </c>
      <c r="S30" s="402" t="n">
        <v>250770000</v>
      </c>
      <c r="T30" s="403" t="n"/>
      <c r="U30" s="402" t="n">
        <v>250770000</v>
      </c>
      <c r="V30" s="402" t="n">
        <v>0</v>
      </c>
      <c r="W30" s="400" t="n"/>
      <c r="X30" s="400" t="inlineStr">
        <is>
          <t>Đã xuất hóa đơn quyết toán</t>
        </is>
      </c>
    </row>
    <row r="31">
      <c r="A31" s="399" t="n">
        <v>27</v>
      </c>
      <c r="B31" s="400" t="inlineStr">
        <is>
          <t>Sửa chữa, nạo vét kênh Cánh Tây</t>
        </is>
      </c>
      <c r="C31" s="400" t="inlineStr">
        <is>
          <t>Nạo vét kênh dẫn</t>
        </is>
      </c>
      <c r="D31" s="400" t="inlineStr">
        <is>
          <t>CÔNG TY TNHH MTV KHAI THÁC CÔNG TRÌNH THỦY LỢI ĐA ĐỘ</t>
        </is>
      </c>
      <c r="E31" s="400" t="inlineStr">
        <is>
          <t>04.04.2/2026/HĐTCXD</t>
        </is>
      </c>
      <c r="F31" s="401" t="n">
        <v>46116</v>
      </c>
      <c r="G31" s="402" t="n">
        <v>295277000</v>
      </c>
      <c r="H31" s="401" t="n"/>
      <c r="I31" s="399" t="n"/>
      <c r="J31" s="401" t="n"/>
      <c r="K31" s="400" t="n"/>
      <c r="L31" s="403" t="n"/>
      <c r="M31" s="401" t="n">
        <v>46213</v>
      </c>
      <c r="N31" s="401" t="n">
        <v>46213</v>
      </c>
      <c r="O31" s="400" t="inlineStr">
        <is>
          <t>1C26TYY-00000053
10/07/2026</t>
        </is>
      </c>
      <c r="P31" s="402" t="n"/>
      <c r="Q31" s="402" t="n">
        <v>273404630</v>
      </c>
      <c r="R31" s="402" t="n">
        <v>21872370</v>
      </c>
      <c r="S31" s="402" t="n">
        <v>295277000</v>
      </c>
      <c r="T31" s="403" t="n"/>
      <c r="U31" s="402" t="n">
        <v>295277000</v>
      </c>
      <c r="V31" s="402" t="n">
        <v>0</v>
      </c>
      <c r="W31" s="400" t="n"/>
      <c r="X31" s="400" t="inlineStr">
        <is>
          <t>Đã xuất hóa đơn quyết toán</t>
        </is>
      </c>
    </row>
    <row r="32">
      <c r="A32" s="399" t="n">
        <v>28</v>
      </c>
      <c r="B32" s="400" t="inlineStr">
        <is>
          <t>Nạo vét, sửa chữa kênh hút trạm bơm Văn Cao</t>
        </is>
      </c>
      <c r="C32" s="400" t="inlineStr">
        <is>
          <t>Nạo vét kênh hút</t>
        </is>
      </c>
      <c r="D32" s="400" t="inlineStr">
        <is>
          <t>CÔNG TY TNHH MTV KHAI THÁC CÔNG TRÌNH THỦY LỢI ĐA ĐỘ</t>
        </is>
      </c>
      <c r="E32" s="400" t="inlineStr">
        <is>
          <t>03-QLN/2026/HĐTCXD</t>
        </is>
      </c>
      <c r="F32" s="401" t="n">
        <v>46152</v>
      </c>
      <c r="G32" s="402" t="n">
        <v>72055000</v>
      </c>
      <c r="H32" s="399" t="n"/>
      <c r="I32" s="399" t="n"/>
      <c r="J32" s="399" t="n"/>
      <c r="K32" s="400" t="n"/>
      <c r="L32" s="403" t="n"/>
      <c r="M32" s="401" t="n">
        <v>46226</v>
      </c>
      <c r="N32" s="401" t="n">
        <v>46226</v>
      </c>
      <c r="O32" s="400" t="inlineStr">
        <is>
          <t>1C26TYY-00000056
23/07/2026</t>
        </is>
      </c>
      <c r="P32" s="403" t="n"/>
      <c r="Q32" s="402" t="n">
        <v>67601931</v>
      </c>
      <c r="R32" s="402" t="n">
        <v>3631069</v>
      </c>
      <c r="S32" s="402" t="n">
        <v>71233000</v>
      </c>
      <c r="T32" s="403" t="n"/>
      <c r="U32" s="402" t="n">
        <v>71233000</v>
      </c>
      <c r="V32" s="402" t="n">
        <v>0</v>
      </c>
      <c r="W32" s="400" t="n"/>
      <c r="X32" s="400" t="inlineStr">
        <is>
          <t>Đã quyết toán thanh toán</t>
        </is>
      </c>
    </row>
    <row r="33">
      <c r="A33" s="399" t="n">
        <v>29</v>
      </c>
      <c r="B33" s="400" t="inlineStr">
        <is>
          <t>Bờ phải sông Đa Độ xã An Quang. Hạng mục: Đắp bờ từ K19+100 đến K19+800</t>
        </is>
      </c>
      <c r="C33" s="400" t="inlineStr">
        <is>
          <t>Đắp bờ đê kè</t>
        </is>
      </c>
      <c r="D33" s="400" t="inlineStr">
        <is>
          <t>CÔNG TY TNHH MTV KHAI THÁC CÔNG TRÌNH THỦY LỢI ĐA ĐỘ</t>
        </is>
      </c>
      <c r="E33" s="400" t="inlineStr">
        <is>
          <t>01.03/2026/HĐTCXD</t>
        </is>
      </c>
      <c r="F33" s="401" t="n">
        <v>46082</v>
      </c>
      <c r="G33" s="402" t="n">
        <v>264123000</v>
      </c>
      <c r="H33" s="401" t="n"/>
      <c r="I33" s="399" t="n"/>
      <c r="J33" s="401" t="n"/>
      <c r="K33" s="400" t="n"/>
      <c r="L33" s="403" t="n"/>
      <c r="M33" s="401" t="n">
        <v>46089</v>
      </c>
      <c r="N33" s="401" t="n">
        <v>46089</v>
      </c>
      <c r="O33" s="400" t="inlineStr">
        <is>
          <t>1C26TYY-00000016
08/03/2026</t>
        </is>
      </c>
      <c r="P33" s="402" t="n"/>
      <c r="Q33" s="402" t="n">
        <v>251318359</v>
      </c>
      <c r="R33" s="402" t="n">
        <v>12804641</v>
      </c>
      <c r="S33" s="402" t="n">
        <v>264123000</v>
      </c>
      <c r="T33" s="403" t="n"/>
      <c r="U33" s="402" t="n">
        <v>264123000</v>
      </c>
      <c r="V33" s="402" t="n">
        <v>0</v>
      </c>
      <c r="W33" s="400" t="n"/>
      <c r="X33" s="400" t="inlineStr">
        <is>
          <t>Đã thanh toán đủ</t>
        </is>
      </c>
    </row>
    <row r="34">
      <c r="A34" s="399" t="n">
        <v>30</v>
      </c>
      <c r="B34" s="400" t="inlineStr">
        <is>
          <t>Bờ phải sông Đa Độ xã Kiến Hưng. Hạng mục: Đắp bờ từ K39+000 đến K39+600</t>
        </is>
      </c>
      <c r="C34" s="400" t="inlineStr">
        <is>
          <t>Đắp bờ đê kè</t>
        </is>
      </c>
      <c r="D34" s="400" t="inlineStr">
        <is>
          <t>CÔNG TY TNHH MTV KHAI THÁC CÔNG TRÌNH THỦY LỢI ĐA ĐỘ</t>
        </is>
      </c>
      <c r="E34" s="400" t="inlineStr">
        <is>
          <t>01-QLN/2026/HĐTCXD</t>
        </is>
      </c>
      <c r="F34" s="401" t="n">
        <v>46144</v>
      </c>
      <c r="G34" s="402" t="n">
        <v>414393000</v>
      </c>
      <c r="H34" s="401" t="n"/>
      <c r="I34" s="399" t="n"/>
      <c r="J34" s="401" t="n"/>
      <c r="K34" s="400" t="n"/>
      <c r="L34" s="403" t="n"/>
      <c r="M34" s="401" t="n">
        <v>46233</v>
      </c>
      <c r="N34" s="401" t="n">
        <v>46233</v>
      </c>
      <c r="O34" s="400" t="inlineStr">
        <is>
          <t>1C26TYY-00000057
30/07/2026</t>
        </is>
      </c>
      <c r="P34" s="402" t="n"/>
      <c r="Q34" s="402" t="n">
        <v>403204048</v>
      </c>
      <c r="R34" s="402" t="n">
        <v>20472952</v>
      </c>
      <c r="S34" s="402" t="n">
        <v>423677000</v>
      </c>
      <c r="T34" s="403" t="n"/>
      <c r="U34" s="402" t="n">
        <v>423677000</v>
      </c>
      <c r="V34" s="402" t="n">
        <v>0</v>
      </c>
      <c r="W34" s="400" t="n"/>
      <c r="X34" s="400" t="inlineStr">
        <is>
          <t>Đã xuất hóa đơn quyết toán</t>
        </is>
      </c>
    </row>
    <row r="35">
      <c r="A35" s="399" t="n">
        <v>31</v>
      </c>
      <c r="B35" s="400" t="inlineStr">
        <is>
          <t>Nạo vét, đắp bờ kênh Minh Tân 1; Bờ trái Đa Độ phường Phù Liễn</t>
        </is>
      </c>
      <c r="C35" s="400" t="inlineStr">
        <is>
          <t>Nạo vét đắp bờ</t>
        </is>
      </c>
      <c r="D35" s="400" t="inlineStr">
        <is>
          <t>CÔNG TY TNHH MTV KHAI THÁC CÔNG TRÌNH THỦY LỢI ĐA ĐỘ</t>
        </is>
      </c>
      <c r="E35" s="400" t="inlineStr">
        <is>
          <t>02.1-QLN/2026/HĐTCXD</t>
        </is>
      </c>
      <c r="F35" s="401" t="n">
        <v>46152</v>
      </c>
      <c r="G35" s="402" t="n">
        <v>442631000</v>
      </c>
      <c r="H35" s="401" t="n"/>
      <c r="I35" s="399" t="n"/>
      <c r="J35" s="401" t="n"/>
      <c r="K35" s="400" t="n"/>
      <c r="L35" s="403" t="n"/>
      <c r="M35" s="401" t="n">
        <v>46254</v>
      </c>
      <c r="N35" s="401" t="n">
        <v>46254</v>
      </c>
      <c r="O35" s="400" t="inlineStr">
        <is>
          <t>1C26TYY-00000063
20/08/2026</t>
        </is>
      </c>
      <c r="P35" s="402" t="n"/>
      <c r="Q35" s="402" t="n">
        <v>421255476</v>
      </c>
      <c r="R35" s="402" t="n">
        <v>21375524</v>
      </c>
      <c r="S35" s="402" t="n">
        <v>442631000</v>
      </c>
      <c r="T35" s="403" t="n"/>
      <c r="U35" s="402" t="n">
        <v>442631000</v>
      </c>
      <c r="V35" s="402" t="n">
        <v>0</v>
      </c>
      <c r="W35" s="400" t="n"/>
      <c r="X35" s="400" t="inlineStr">
        <is>
          <t>Đã xuất hóa đơn quyết toán</t>
        </is>
      </c>
    </row>
    <row r="36">
      <c r="A36" s="399" t="n">
        <v>32</v>
      </c>
      <c r="B36" s="400" t="inlineStr">
        <is>
          <t>Nạo vét, đắp bờ kênh trước cống Cổ Tiểu 2, 3</t>
        </is>
      </c>
      <c r="C36" s="400" t="inlineStr">
        <is>
          <t>Nạo vét đắp bờ</t>
        </is>
      </c>
      <c r="D36" s="400" t="inlineStr">
        <is>
          <t>CÔNG TY TNHH MTV KHAI THÁC CÔNG TRÌNH THỦY LỢI ĐA ĐỘ</t>
        </is>
      </c>
      <c r="E36" s="400" t="inlineStr">
        <is>
          <t>02-QLN/2026/HĐTCXD</t>
        </is>
      </c>
      <c r="F36" s="401" t="n">
        <v>46174</v>
      </c>
      <c r="G36" s="402" t="n">
        <v>892654000</v>
      </c>
      <c r="H36" s="399" t="n"/>
      <c r="I36" s="399" t="n"/>
      <c r="J36" s="399" t="n"/>
      <c r="K36" s="400" t="n"/>
      <c r="L36" s="403" t="n"/>
      <c r="M36" s="401" t="n"/>
      <c r="N36" s="401" t="n"/>
      <c r="O36" s="400" t="n"/>
      <c r="P36" s="402" t="n"/>
      <c r="Q36" s="402" t="n"/>
      <c r="R36" s="402" t="n"/>
      <c r="S36" s="402" t="n"/>
      <c r="T36" s="403" t="n"/>
      <c r="U36" s="402" t="n"/>
      <c r="V36" s="402" t="n"/>
      <c r="W36" s="400" t="n"/>
      <c r="X36" s="400" t="inlineStr">
        <is>
          <t>Đang thi công theo tiến độ</t>
        </is>
      </c>
    </row>
    <row r="37">
      <c r="A37" s="399" t="n">
        <v>33</v>
      </c>
      <c r="B37" s="400" t="inlineStr">
        <is>
          <t>Nạo vét, đắp bờ kênh Vườn Thần 1</t>
        </is>
      </c>
      <c r="C37" s="400" t="inlineStr">
        <is>
          <t>Nạo vét đắp bờ</t>
        </is>
      </c>
      <c r="D37" s="400" t="inlineStr">
        <is>
          <t>CÔNG TY TNHH MTV KHAI THÁC CÔNG TRÌNH THỦY LỢI ĐA ĐỘ</t>
        </is>
      </c>
      <c r="E37" s="400" t="inlineStr">
        <is>
          <t>7.6/2026/HĐTCXD</t>
        </is>
      </c>
      <c r="F37" s="401" t="n">
        <v>46214</v>
      </c>
      <c r="G37" s="402" t="n">
        <v>1244952000</v>
      </c>
      <c r="H37" s="401" t="n"/>
      <c r="I37" s="399" t="n"/>
      <c r="J37" s="401" t="n"/>
      <c r="K37" s="400" t="n"/>
      <c r="L37" s="403" t="n"/>
      <c r="M37" s="399" t="n"/>
      <c r="N37" s="399" t="n"/>
      <c r="O37" s="400" t="n"/>
      <c r="P37" s="402" t="n"/>
      <c r="Q37" s="403" t="n"/>
      <c r="R37" s="403" t="n"/>
      <c r="S37" s="403" t="n"/>
      <c r="T37" s="403" t="n"/>
      <c r="U37" s="403" t="n"/>
      <c r="V37" s="403" t="n"/>
      <c r="W37" s="400" t="n"/>
      <c r="X37" s="400" t="inlineStr">
        <is>
          <t>Đang thi công theo tiến độ</t>
        </is>
      </c>
    </row>
    <row r="38">
      <c r="A38" s="399" t="n">
        <v>34</v>
      </c>
      <c r="B38" s="400" t="inlineStr">
        <is>
          <t>Sửa chữa kênh tưới sau trạm bơm Bạch Câu</t>
        </is>
      </c>
      <c r="C38" s="400" t="inlineStr">
        <is>
          <t>Sửa chữa kênh tưới</t>
        </is>
      </c>
      <c r="D38" s="400" t="inlineStr">
        <is>
          <t>CÔNG TY TNHH MTV KHAI THÁC CÔNG TRÌNH THỦY LỢI ĐA ĐỘ</t>
        </is>
      </c>
      <c r="E38" s="400" t="inlineStr">
        <is>
          <t>04-QLN/2026/HĐTCXD</t>
        </is>
      </c>
      <c r="F38" s="401" t="n">
        <v>46214</v>
      </c>
      <c r="G38" s="402" t="n">
        <v>996073000</v>
      </c>
      <c r="H38" s="399" t="n"/>
      <c r="I38" s="399" t="n"/>
      <c r="J38" s="399" t="n"/>
      <c r="K38" s="400" t="n"/>
      <c r="L38" s="403" t="n"/>
      <c r="M38" s="401" t="n"/>
      <c r="N38" s="401" t="n"/>
      <c r="O38" s="400" t="n"/>
      <c r="P38" s="402" t="n"/>
      <c r="Q38" s="402" t="n"/>
      <c r="R38" s="402" t="n"/>
      <c r="S38" s="402" t="n"/>
      <c r="T38" s="403" t="n"/>
      <c r="U38" s="402" t="n"/>
      <c r="V38" s="402" t="n"/>
      <c r="W38" s="400" t="n"/>
      <c r="X38" s="400" t="inlineStr">
        <is>
          <t>Đang thi công theo tiến độ</t>
        </is>
      </c>
    </row>
    <row r="39">
      <c r="A39" s="399" t="n">
        <v>35</v>
      </c>
      <c r="B39" s="400" t="inlineStr">
        <is>
          <t>Sửa chữa kênh tưới sau trạm bơm Chùa Ngoài</t>
        </is>
      </c>
      <c r="C39" s="400" t="inlineStr">
        <is>
          <t>Sửa chữa kênh tưới</t>
        </is>
      </c>
      <c r="D39" s="400" t="inlineStr">
        <is>
          <t>CÔNG TY TNHH MTV KHAI THÁC CÔNG TRÌNH THỦY LỢI ĐA ĐỘ</t>
        </is>
      </c>
      <c r="E39" s="400" t="inlineStr">
        <is>
          <t>05-QLN/2026/HĐTCXD</t>
        </is>
      </c>
      <c r="F39" s="401" t="n">
        <v>46214</v>
      </c>
      <c r="G39" s="402" t="n">
        <v>1175602000</v>
      </c>
      <c r="H39" s="399" t="n"/>
      <c r="I39" s="399" t="n"/>
      <c r="J39" s="399" t="n"/>
      <c r="K39" s="400" t="n"/>
      <c r="L39" s="403" t="n"/>
      <c r="M39" s="399" t="n"/>
      <c r="N39" s="399" t="n"/>
      <c r="O39" s="400" t="n"/>
      <c r="P39" s="402" t="n"/>
      <c r="Q39" s="403" t="n"/>
      <c r="R39" s="403" t="n"/>
      <c r="S39" s="403" t="n"/>
      <c r="T39" s="403" t="n"/>
      <c r="U39" s="403" t="n"/>
      <c r="V39" s="403" t="n"/>
      <c r="W39" s="400" t="n"/>
      <c r="X39" s="400" t="inlineStr">
        <is>
          <t>Đang thi công theo tiến độ</t>
        </is>
      </c>
    </row>
    <row r="40">
      <c r="A40" s="399" t="n">
        <v>36</v>
      </c>
      <c r="B40" s="400" t="inlineStr">
        <is>
          <t>Nạo vét, đắp bờ Kênh tưới sau trạm bơm Đa Ngư</t>
        </is>
      </c>
      <c r="C40" s="400" t="inlineStr">
        <is>
          <t>Nạo vét đắp bờ</t>
        </is>
      </c>
      <c r="D40" s="400" t="inlineStr">
        <is>
          <t>CÔNG TY TNHH MTV KHAI THÁC CÔNG TRÌNH THỦY LỢI ĐA ĐỘ</t>
        </is>
      </c>
      <c r="E40" s="400" t="inlineStr">
        <is>
          <t>06-QLN/2026/HĐTCXD</t>
        </is>
      </c>
      <c r="F40" s="401" t="n">
        <v>46214</v>
      </c>
      <c r="G40" s="402" t="n">
        <v>889352000</v>
      </c>
      <c r="H40" s="399" t="n"/>
      <c r="I40" s="399" t="n"/>
      <c r="J40" s="399" t="n"/>
      <c r="K40" s="400" t="n"/>
      <c r="L40" s="403" t="n"/>
      <c r="M40" s="399" t="n"/>
      <c r="N40" s="399" t="n"/>
      <c r="O40" s="400" t="n"/>
      <c r="P40" s="402" t="n"/>
      <c r="Q40" s="403" t="n"/>
      <c r="R40" s="403" t="n"/>
      <c r="S40" s="403" t="n"/>
      <c r="T40" s="403" t="n"/>
      <c r="U40" s="403" t="n"/>
      <c r="V40" s="403" t="n"/>
      <c r="W40" s="400" t="n"/>
      <c r="X40" s="400" t="inlineStr">
        <is>
          <t>Đang thi công theo tiến độ</t>
        </is>
      </c>
    </row>
    <row r="41">
      <c r="A41" s="399" t="n">
        <v>37</v>
      </c>
      <c r="B41" s="400" t="inlineStr">
        <is>
          <t>Sửa chữa kênh tưới sau trạm bơm Chiềng 2 (Tiếp nguồn đợt 2)</t>
        </is>
      </c>
      <c r="C41" s="400" t="inlineStr">
        <is>
          <t>Sửa chữa kênh tưới</t>
        </is>
      </c>
      <c r="D41" s="400" t="inlineStr">
        <is>
          <t>CÔNG TY TNHH MTV KHAI THÁC CÔNG TRÌNH THỦY LỢI ĐA ĐỘ</t>
        </is>
      </c>
      <c r="E41" s="400" t="inlineStr">
        <is>
          <t>08.08/2026/HĐTCXD</t>
        </is>
      </c>
      <c r="F41" s="401" t="n">
        <v>46242</v>
      </c>
      <c r="G41" s="402" t="n">
        <v>404435000</v>
      </c>
      <c r="H41" s="401" t="n"/>
      <c r="I41" s="399" t="n"/>
      <c r="J41" s="401" t="n"/>
      <c r="K41" s="400" t="n"/>
      <c r="L41" s="403" t="n"/>
      <c r="M41" s="401" t="n">
        <v>46254</v>
      </c>
      <c r="N41" s="401" t="n">
        <v>46254</v>
      </c>
      <c r="O41" s="400" t="inlineStr">
        <is>
          <t>1C26TYY-00000061
20/08/2026</t>
        </is>
      </c>
      <c r="P41" s="402" t="n"/>
      <c r="Q41" s="402" t="n">
        <v>384878333</v>
      </c>
      <c r="R41" s="402" t="n">
        <v>19556667</v>
      </c>
      <c r="S41" s="402" t="n">
        <v>404435000</v>
      </c>
      <c r="T41" s="403" t="n"/>
      <c r="U41" s="402" t="n">
        <v>404435000</v>
      </c>
      <c r="V41" s="402" t="n">
        <v>0</v>
      </c>
      <c r="W41" s="400" t="n"/>
      <c r="X41" s="400" t="inlineStr">
        <is>
          <t>Đã xuất hóa đơn quyết toán</t>
        </is>
      </c>
    </row>
    <row r="42">
      <c r="A42" s="399" t="n">
        <v>38</v>
      </c>
      <c r="B42" s="400" t="inlineStr">
        <is>
          <t>Sửa chữa kênh tưới sau trạm bơm Mả Giềng</t>
        </is>
      </c>
      <c r="C42" s="400" t="inlineStr">
        <is>
          <t>Sửa chữa kênh tưới</t>
        </is>
      </c>
      <c r="D42" s="400" t="inlineStr">
        <is>
          <t>CÔNG TY TNHH MTV KHAI THÁC CÔNG TRÌNH THỦY LỢI ĐA ĐỘ</t>
        </is>
      </c>
      <c r="E42" s="400" t="inlineStr">
        <is>
          <t>09.07.MG/2026/HĐTCXD</t>
        </is>
      </c>
      <c r="F42" s="401" t="n">
        <v>46212</v>
      </c>
      <c r="G42" s="402" t="n">
        <v>1407789000</v>
      </c>
      <c r="H42" s="399" t="n"/>
      <c r="I42" s="399" t="n"/>
      <c r="J42" s="399" t="n"/>
      <c r="K42" s="400" t="n"/>
      <c r="L42" s="403" t="n"/>
      <c r="M42" s="401" t="n"/>
      <c r="N42" s="401" t="n"/>
      <c r="O42" s="400" t="n"/>
      <c r="P42" s="403" t="n"/>
      <c r="Q42" s="402" t="n"/>
      <c r="R42" s="402" t="n"/>
      <c r="S42" s="402" t="n"/>
      <c r="T42" s="403" t="n"/>
      <c r="U42" s="402" t="n"/>
      <c r="V42" s="402" t="n"/>
      <c r="W42" s="400" t="n"/>
      <c r="X42" s="400" t="inlineStr">
        <is>
          <t>Đang thi công theo hợp đồng</t>
        </is>
      </c>
    </row>
    <row r="43">
      <c r="A43" s="399" t="n">
        <v>39</v>
      </c>
      <c r="B43" s="400" t="inlineStr">
        <is>
          <t>Sửa chữa kênh ngăn mặn / kênh trước cống Cổ Tiểu</t>
        </is>
      </c>
      <c r="C43" s="400" t="inlineStr">
        <is>
          <t>Ngăn mặn đê điều</t>
        </is>
      </c>
      <c r="D43" s="400" t="inlineStr">
        <is>
          <t>CÔNG TY TNHH MTV KHAI THÁC CÔNG TRÌNH THỦY LỢI ĐA ĐỘ</t>
        </is>
      </c>
      <c r="E43" s="400" t="inlineStr">
        <is>
          <t>08.08.1/2026/HĐTCXD</t>
        </is>
      </c>
      <c r="F43" s="401" t="n">
        <v>46242</v>
      </c>
      <c r="G43" s="402" t="n">
        <v>382784000</v>
      </c>
      <c r="H43" s="399" t="n"/>
      <c r="I43" s="399" t="n"/>
      <c r="J43" s="399" t="n"/>
      <c r="K43" s="400" t="n"/>
      <c r="L43" s="403" t="n"/>
      <c r="M43" s="401" t="n">
        <v>46254</v>
      </c>
      <c r="N43" s="401" t="n">
        <v>46254</v>
      </c>
      <c r="O43" s="400" t="inlineStr">
        <is>
          <t>1C26TYY-00000062
20/08/2026</t>
        </is>
      </c>
      <c r="P43" s="403" t="n"/>
      <c r="Q43" s="402" t="n">
        <v>364258333</v>
      </c>
      <c r="R43" s="402" t="n">
        <v>18525667</v>
      </c>
      <c r="S43" s="402" t="n">
        <v>382784000</v>
      </c>
      <c r="T43" s="403" t="n"/>
      <c r="U43" s="402" t="n">
        <v>382784000</v>
      </c>
      <c r="V43" s="402" t="n">
        <v>0</v>
      </c>
      <c r="W43" s="400" t="n"/>
      <c r="X43" s="400" t="inlineStr">
        <is>
          <t>Đã xuất hóa đơn quyết toán</t>
        </is>
      </c>
    </row>
    <row r="44">
      <c r="A44" s="399" t="n">
        <v>40</v>
      </c>
      <c r="B44" s="400" t="inlineStr">
        <is>
          <t>Sửa chữa kênh tưới sau trạm bơm Đồng Quan</t>
        </is>
      </c>
      <c r="C44" s="400" t="inlineStr">
        <is>
          <t>Sửa chữa kênh tưới</t>
        </is>
      </c>
      <c r="D44" s="400" t="inlineStr">
        <is>
          <t>CÔNG TY TNHH MTV KHAI THÁC CÔNG TRÌNH THỦY LỢI ĐA ĐỘ</t>
        </is>
      </c>
      <c r="E44" s="400" t="inlineStr">
        <is>
          <t>7.11/2026/HĐTCXD</t>
        </is>
      </c>
      <c r="F44" s="401" t="n">
        <v>46214</v>
      </c>
      <c r="G44" s="402" t="n">
        <v>52106200</v>
      </c>
      <c r="H44" s="399" t="n"/>
      <c r="I44" s="399" t="n"/>
      <c r="J44" s="399" t="n"/>
      <c r="K44" s="400" t="n"/>
      <c r="L44" s="403" t="n"/>
      <c r="M44" s="401" t="n"/>
      <c r="N44" s="401" t="n"/>
      <c r="O44" s="400" t="n"/>
      <c r="P44" s="403" t="n"/>
      <c r="Q44" s="402" t="n"/>
      <c r="R44" s="402" t="n"/>
      <c r="S44" s="402" t="n"/>
      <c r="T44" s="403" t="n"/>
      <c r="U44" s="402" t="n"/>
      <c r="V44" s="402" t="n"/>
      <c r="W44" s="400" t="n"/>
      <c r="X44" s="400" t="inlineStr">
        <is>
          <t>Đang thi công theo hợp đồng</t>
        </is>
      </c>
    </row>
    <row r="45">
      <c r="A45" s="399" t="n">
        <v>41</v>
      </c>
      <c r="B45" s="400" t="inlineStr">
        <is>
          <t>Nạo vét, đắp bờ kênh Cống Thông 2</t>
        </is>
      </c>
      <c r="C45" s="400" t="inlineStr">
        <is>
          <t>Nạo vét đắp bờ</t>
        </is>
      </c>
      <c r="D45" s="400" t="inlineStr">
        <is>
          <t>CÔNG TY TNHH MTV KHAI THÁC CÔNG TRÌNH THỦY LỢI ĐA ĐỘ</t>
        </is>
      </c>
      <c r="E45" s="400" t="inlineStr">
        <is>
          <t>07.4/2026/HĐTCXD</t>
        </is>
      </c>
      <c r="F45" s="401" t="n">
        <v>46214</v>
      </c>
      <c r="G45" s="402" t="n">
        <v>75284700</v>
      </c>
      <c r="H45" s="399" t="n"/>
      <c r="I45" s="399" t="n"/>
      <c r="J45" s="399" t="n"/>
      <c r="K45" s="400" t="n"/>
      <c r="L45" s="403" t="n"/>
      <c r="M45" s="401" t="n"/>
      <c r="N45" s="401" t="n"/>
      <c r="O45" s="400" t="n"/>
      <c r="P45" s="403" t="n"/>
      <c r="Q45" s="402" t="n"/>
      <c r="R45" s="402" t="n"/>
      <c r="S45" s="402" t="n"/>
      <c r="T45" s="403" t="n"/>
      <c r="U45" s="402" t="n"/>
      <c r="V45" s="402" t="n"/>
      <c r="W45" s="400" t="n"/>
      <c r="X45" s="400" t="inlineStr">
        <is>
          <t>Đang thi công theo hợp đồng</t>
        </is>
      </c>
    </row>
    <row r="46">
      <c r="A46" s="399" t="n">
        <v>42</v>
      </c>
      <c r="B46" s="400" t="inlineStr">
        <is>
          <t>Sửa chữa kênh tưới sau TB Đại Trà 1</t>
        </is>
      </c>
      <c r="C46" s="400" t="inlineStr">
        <is>
          <t>Sửa chữa kênh tưới</t>
        </is>
      </c>
      <c r="D46" s="400" t="inlineStr">
        <is>
          <t>CÔNG TY TNHH MTV KHAI THÁC CÔNG TRÌNH THỦY LỢI ĐA ĐỘ</t>
        </is>
      </c>
      <c r="E46" s="400" t="inlineStr">
        <is>
          <t>7.4/2026/HĐTCXD</t>
        </is>
      </c>
      <c r="F46" s="401" t="n">
        <v>46207</v>
      </c>
      <c r="G46" s="402" t="n">
        <v>1498166000</v>
      </c>
      <c r="H46" s="399" t="n"/>
      <c r="I46" s="399" t="n"/>
      <c r="J46" s="399" t="n"/>
      <c r="K46" s="400" t="n"/>
      <c r="L46" s="403" t="n"/>
      <c r="M46" s="401" t="n"/>
      <c r="N46" s="401" t="n"/>
      <c r="O46" s="400" t="n"/>
      <c r="P46" s="403" t="n"/>
      <c r="Q46" s="402" t="n"/>
      <c r="R46" s="402" t="n"/>
      <c r="S46" s="402" t="n"/>
      <c r="T46" s="403" t="n"/>
      <c r="U46" s="402" t="n"/>
      <c r="V46" s="402" t="n"/>
      <c r="W46" s="400" t="n"/>
      <c r="X46" s="400" t="inlineStr">
        <is>
          <t>Đang thi công theo hợp đồng</t>
        </is>
      </c>
    </row>
    <row r="47">
      <c r="A47" s="399" t="n">
        <v>43</v>
      </c>
      <c r="B47" s="400" t="inlineStr">
        <is>
          <t>Sửa chữa, cải tạo Trường THCS Đại Thắng</t>
        </is>
      </c>
      <c r="C47" s="400" t="inlineStr">
        <is>
          <t>Xây lắp cải tạo</t>
        </is>
      </c>
      <c r="D47" s="400" t="inlineStr">
        <is>
          <t>Trường Trung học cơ sở Đại Thắng</t>
        </is>
      </c>
      <c r="E47" s="400" t="inlineStr">
        <is>
          <t>22.07/2026/HĐXD</t>
        </is>
      </c>
      <c r="F47" s="401" t="n">
        <v>46225</v>
      </c>
      <c r="G47" s="402" t="n">
        <v>720000000</v>
      </c>
      <c r="H47" s="399" t="n"/>
      <c r="I47" s="399" t="n"/>
      <c r="J47" s="399" t="n"/>
      <c r="K47" s="400" t="n"/>
      <c r="L47" s="403" t="n"/>
      <c r="M47" s="401" t="n">
        <v>46225</v>
      </c>
      <c r="N47" s="401" t="n">
        <v>46225</v>
      </c>
      <c r="O47" s="400" t="inlineStr">
        <is>
          <t>1C26TYY-00000055
22/07/2026</t>
        </is>
      </c>
      <c r="P47" s="403" t="n"/>
      <c r="Q47" s="402" t="n">
        <v>666666667</v>
      </c>
      <c r="R47" s="402" t="n">
        <v>53333333</v>
      </c>
      <c r="S47" s="402" t="n">
        <v>720000000</v>
      </c>
      <c r="T47" s="403" t="n"/>
      <c r="U47" s="402" t="n">
        <v>720000000</v>
      </c>
      <c r="V47" s="402" t="n">
        <v>0</v>
      </c>
      <c r="W47" s="400" t="n"/>
      <c r="X47" s="400" t="inlineStr">
        <is>
          <t>Đã hoàn thành bàn giao</t>
        </is>
      </c>
    </row>
    <row r="48">
      <c r="A48" s="399" t="n">
        <v>44</v>
      </c>
      <c r="B48" s="400" t="inlineStr">
        <is>
          <t>Gia công, lắp dựng hàng rào bãi lưu giữ hàng hóa VIMC</t>
        </is>
      </c>
      <c r="C48" s="400" t="inlineStr">
        <is>
          <t>Cơ khí xây dựng</t>
        </is>
      </c>
      <c r="D48" s="400" t="inlineStr">
        <is>
          <t>CÔNG TY CỔ PHẦN VIMC LOGISTICS</t>
        </is>
      </c>
      <c r="E48" s="400" t="inlineStr">
        <is>
          <t>10.05/2026/HĐ-VIMC</t>
        </is>
      </c>
      <c r="F48" s="401" t="n">
        <v>46152</v>
      </c>
      <c r="G48" s="402" t="n">
        <v>342955800</v>
      </c>
      <c r="H48" s="399" t="n"/>
      <c r="I48" s="399" t="n"/>
      <c r="J48" s="399" t="n"/>
      <c r="K48" s="400" t="n"/>
      <c r="L48" s="403" t="n"/>
      <c r="M48" s="401" t="n">
        <v>46155</v>
      </c>
      <c r="N48" s="401" t="n">
        <v>46155</v>
      </c>
      <c r="O48" s="400" t="inlineStr">
        <is>
          <t>1C26TYY-00000030
13/05/2026</t>
        </is>
      </c>
      <c r="P48" s="403" t="n"/>
      <c r="Q48" s="402" t="n">
        <v>317551667</v>
      </c>
      <c r="R48" s="402" t="n">
        <v>25404133</v>
      </c>
      <c r="S48" s="402" t="n">
        <v>342955800</v>
      </c>
      <c r="T48" s="403" t="n"/>
      <c r="U48" s="402" t="n">
        <v>342955800</v>
      </c>
      <c r="V48" s="402" t="n">
        <v>0</v>
      </c>
      <c r="W48" s="400" t="n"/>
      <c r="X48" s="400" t="inlineStr">
        <is>
          <t>Đã hoàn thành nghiệm thu</t>
        </is>
      </c>
    </row>
    <row r="49">
      <c r="A49" s="399" t="n">
        <v>45</v>
      </c>
      <c r="B49" s="400" t="inlineStr">
        <is>
          <t>Gia công, lắp dựng kết cấu thép và nhôm kính các dự án Rạng Đông</t>
        </is>
      </c>
      <c r="C49" s="400" t="inlineStr">
        <is>
          <t>Gia công lắp đặt</t>
        </is>
      </c>
      <c r="D49" s="400" t="inlineStr">
        <is>
          <t>CÔNG TY CỔ PHẦN XÂY DỰNG RẠNG ĐÔNG</t>
        </is>
      </c>
      <c r="E49" s="400" t="inlineStr">
        <is>
          <t>01.2026/HĐ-RĐ-ĐS</t>
        </is>
      </c>
      <c r="F49" s="401" t="n">
        <v>46037</v>
      </c>
      <c r="G49" s="402" t="n">
        <v>1678922684</v>
      </c>
      <c r="H49" s="399" t="n"/>
      <c r="I49" s="399" t="n"/>
      <c r="J49" s="399" t="n"/>
      <c r="K49" s="400" t="n"/>
      <c r="L49" s="403" t="n"/>
      <c r="M49" s="401" t="n">
        <v>46240</v>
      </c>
      <c r="N49" s="401" t="n">
        <v>46240</v>
      </c>
      <c r="O49" s="400" t="inlineStr">
        <is>
          <t>1C26TYY-Nhiều đợt
2026</t>
        </is>
      </c>
      <c r="P49" s="403" t="n"/>
      <c r="Q49" s="402" t="n">
        <v>1554558000</v>
      </c>
      <c r="R49" s="402" t="n">
        <v>124364684</v>
      </c>
      <c r="S49" s="402" t="n">
        <v>1678922684</v>
      </c>
      <c r="T49" s="403" t="n"/>
      <c r="U49" s="402" t="n">
        <v>1678922684</v>
      </c>
      <c r="V49" s="402" t="n">
        <v>0</v>
      </c>
      <c r="W49" s="400" t="n"/>
      <c r="X49" s="400" t="inlineStr">
        <is>
          <t>Nghiệm thu thanh toán 8 đợt</t>
        </is>
      </c>
    </row>
    <row r="50">
      <c r="A50" s="399" t="n">
        <v>46</v>
      </c>
      <c r="B50" s="400" t="inlineStr">
        <is>
          <t>Cước vận chuyển cát dự án Vinhomes Golden City Dương Kinh</t>
        </is>
      </c>
      <c r="C50" s="400" t="inlineStr">
        <is>
          <t>Vận tải cơ giới</t>
        </is>
      </c>
      <c r="D50" s="400" t="inlineStr">
        <is>
          <t>CÔNG TY TNHH TMDV VÀ ĐẦU TƯ HƯNG THỊNH</t>
        </is>
      </c>
      <c r="E50" s="400" t="inlineStr">
        <is>
          <t>20.08/2026/HĐVC</t>
        </is>
      </c>
      <c r="F50" s="401" t="n">
        <v>46254</v>
      </c>
      <c r="G50" s="402" t="n">
        <v>60834240</v>
      </c>
      <c r="H50" s="399" t="n"/>
      <c r="I50" s="399" t="n"/>
      <c r="J50" s="399" t="n"/>
      <c r="K50" s="400" t="n"/>
      <c r="L50" s="403" t="n"/>
      <c r="M50" s="401" t="n">
        <v>46264</v>
      </c>
      <c r="N50" s="401" t="n">
        <v>46264</v>
      </c>
      <c r="O50" s="400" t="inlineStr">
        <is>
          <t>1C26TYY-00000067
30/08/2026</t>
        </is>
      </c>
      <c r="P50" s="403" t="n"/>
      <c r="Q50" s="402" t="n">
        <v>56328000</v>
      </c>
      <c r="R50" s="402" t="n">
        <v>4506240</v>
      </c>
      <c r="S50" s="402" t="n">
        <v>60834240</v>
      </c>
      <c r="T50" s="403" t="n"/>
      <c r="U50" s="402" t="n">
        <v>60834240</v>
      </c>
      <c r="V50" s="402" t="n">
        <v>0</v>
      </c>
      <c r="W50" s="400" t="n"/>
      <c r="X50" s="400" t="inlineStr">
        <is>
          <t>Đoàn 7 xe ben chở cát từ bến Văn Úc</t>
        </is>
      </c>
    </row>
    <row r="51">
      <c r="A51" s="399" t="n">
        <v>47</v>
      </c>
      <c r="B51" s="400" t="inlineStr">
        <is>
          <t>Bốc xúc, vận chuyển cát bến Cống Thống - Kiến Hưng</t>
        </is>
      </c>
      <c r="C51" s="400" t="inlineStr">
        <is>
          <t>Vận tải cơ giới</t>
        </is>
      </c>
      <c r="D51" s="400" t="inlineStr">
        <is>
          <t>CÔNG TY TNHH THƯƠNG MẠI VÀ SX THÉP MẠNH HÙNG</t>
        </is>
      </c>
      <c r="E51" s="400" t="inlineStr">
        <is>
          <t>15.08/2026/HĐVC</t>
        </is>
      </c>
      <c r="F51" s="401" t="n">
        <v>46249</v>
      </c>
      <c r="G51" s="402" t="n">
        <v>133993656</v>
      </c>
      <c r="H51" s="399" t="n"/>
      <c r="I51" s="399" t="n"/>
      <c r="J51" s="399" t="n"/>
      <c r="K51" s="400" t="n"/>
      <c r="L51" s="403" t="n"/>
      <c r="M51" s="401" t="n">
        <v>46262</v>
      </c>
      <c r="N51" s="401" t="n">
        <v>46262</v>
      </c>
      <c r="O51" s="400" t="inlineStr">
        <is>
          <t>1C26TYY-00000066
28/08/2026</t>
        </is>
      </c>
      <c r="P51" s="403" t="n"/>
      <c r="Q51" s="402" t="n">
        <v>124068200</v>
      </c>
      <c r="R51" s="402" t="n">
        <v>9925456</v>
      </c>
      <c r="S51" s="402" t="n">
        <v>133993656</v>
      </c>
      <c r="T51" s="403" t="n"/>
      <c r="U51" s="402" t="n">
        <v>133993656</v>
      </c>
      <c r="V51" s="402" t="n">
        <v>0</v>
      </c>
      <c r="W51" s="400" t="n"/>
      <c r="X51" s="400" t="inlineStr">
        <is>
          <t>Đã hoàn thành xuất HĐ</t>
        </is>
      </c>
    </row>
    <row r="52">
      <c r="A52" s="399" t="n">
        <v>48</v>
      </c>
      <c r="B52" s="400" t="inlineStr">
        <is>
          <t>Cho thuê máy đào bánh xích thi công hạ tầng</t>
        </is>
      </c>
      <c r="C52" s="400" t="inlineStr">
        <is>
          <t>Cho thuê ca máy</t>
        </is>
      </c>
      <c r="D52" s="400" t="inlineStr">
        <is>
          <t>CÔNG TY TNHH ĐẦU TƯ XD &amp; TM HOÀNG PHÚC</t>
        </is>
      </c>
      <c r="E52" s="400" t="inlineStr">
        <is>
          <t>01.07/2026/HĐTM</t>
        </is>
      </c>
      <c r="F52" s="401" t="n">
        <v>46204</v>
      </c>
      <c r="G52" s="402" t="n">
        <v>1072624180</v>
      </c>
      <c r="H52" s="399" t="n"/>
      <c r="I52" s="399" t="n"/>
      <c r="J52" s="399" t="n"/>
      <c r="K52" s="400" t="n"/>
      <c r="L52" s="403" t="n"/>
      <c r="M52" s="401" t="n">
        <v>46236</v>
      </c>
      <c r="N52" s="401" t="n">
        <v>46236</v>
      </c>
      <c r="O52" s="400" t="inlineStr">
        <is>
          <t>1C26TYY-00000058
02/08/2026</t>
        </is>
      </c>
      <c r="P52" s="403" t="n"/>
      <c r="Q52" s="402" t="n">
        <v>993103500</v>
      </c>
      <c r="R52" s="402" t="n">
        <v>79520680</v>
      </c>
      <c r="S52" s="402" t="n">
        <v>1072624180</v>
      </c>
      <c r="T52" s="403" t="n"/>
      <c r="U52" s="402" t="n">
        <v>1072624180</v>
      </c>
      <c r="V52" s="402" t="n">
        <v>0</v>
      </c>
      <c r="W52" s="400" t="n"/>
      <c r="X52" s="400" t="inlineStr">
        <is>
          <t>Xuất HĐ HĐ 46, 47, 58</t>
        </is>
      </c>
    </row>
    <row r="53">
      <c r="A53" s="399" t="n">
        <v>49</v>
      </c>
      <c r="B53" s="400" t="inlineStr">
        <is>
          <t>Thi công hoàn thiện nội ngoại thất công trình</t>
        </is>
      </c>
      <c r="C53" s="400" t="inlineStr">
        <is>
          <t>Hoàn thiện xây dựng</t>
        </is>
      </c>
      <c r="D53" s="400" t="inlineStr">
        <is>
          <t>CÔNG TY CP KT &amp; XD KIẾN TẠO HẢI PHÒNG</t>
        </is>
      </c>
      <c r="E53" s="400" t="inlineStr">
        <is>
          <t>15.03/2026/HĐTC</t>
        </is>
      </c>
      <c r="F53" s="401" t="n">
        <v>46096</v>
      </c>
      <c r="G53" s="402" t="n">
        <v>190012878</v>
      </c>
      <c r="H53" s="399" t="n"/>
      <c r="I53" s="399" t="n"/>
      <c r="J53" s="399" t="n"/>
      <c r="K53" s="400" t="n"/>
      <c r="L53" s="403" t="n"/>
      <c r="M53" s="401" t="n">
        <v>46104</v>
      </c>
      <c r="N53" s="401" t="n">
        <v>46104</v>
      </c>
      <c r="O53" s="400" t="inlineStr">
        <is>
          <t>1C26TYY-00000018
23/03/2026</t>
        </is>
      </c>
      <c r="P53" s="403" t="n"/>
      <c r="Q53" s="402" t="n">
        <v>175937850</v>
      </c>
      <c r="R53" s="402" t="n">
        <v>14075028</v>
      </c>
      <c r="S53" s="402" t="n">
        <v>190012878</v>
      </c>
      <c r="T53" s="403" t="n"/>
      <c r="U53" s="402" t="n">
        <v>190012878</v>
      </c>
      <c r="V53" s="402" t="n">
        <v>0</v>
      </c>
      <c r="W53" s="400" t="n"/>
      <c r="X53" s="400" t="inlineStr">
        <is>
          <t>Đã hoàn thành bàn giao</t>
        </is>
      </c>
    </row>
    <row r="54">
      <c r="A54" s="107" t="n"/>
      <c r="B54" s="156" t="n"/>
      <c r="C54" s="156" t="n"/>
      <c r="D54" s="156" t="n"/>
      <c r="E54" s="156" t="n"/>
      <c r="F54" s="156" t="n"/>
      <c r="G54" s="156" t="n"/>
      <c r="H54" s="156" t="n"/>
      <c r="I54" s="156" t="n"/>
      <c r="J54" s="156" t="n"/>
      <c r="K54" s="156" t="n"/>
      <c r="L54" s="156" t="n"/>
      <c r="M54" s="156" t="n"/>
      <c r="N54" s="156" t="n"/>
      <c r="O54" s="156" t="n"/>
      <c r="P54" s="156" t="n"/>
      <c r="Q54" s="156" t="n"/>
      <c r="R54" s="156" t="n"/>
      <c r="S54" s="156" t="n"/>
      <c r="T54" s="213" t="n"/>
      <c r="U54" s="213" t="n"/>
      <c r="V54" s="213" t="n"/>
      <c r="W54" s="213" t="n"/>
    </row>
    <row r="55">
      <c r="A55" s="107" t="n"/>
      <c r="B55" s="156" t="n"/>
      <c r="C55" s="156" t="n"/>
      <c r="D55" s="156" t="n"/>
      <c r="E55" s="156" t="n"/>
      <c r="F55" s="156" t="n"/>
      <c r="G55" s="156" t="n"/>
      <c r="H55" s="156" t="n"/>
      <c r="I55" s="156" t="n"/>
      <c r="J55" s="156" t="n"/>
      <c r="K55" s="156" t="n"/>
      <c r="L55" s="156" t="n"/>
      <c r="M55" s="156" t="n"/>
      <c r="N55" s="156" t="n"/>
      <c r="O55" s="156" t="n"/>
      <c r="P55" s="156" t="n"/>
      <c r="Q55" s="156" t="n"/>
      <c r="R55" s="156" t="n"/>
      <c r="S55" s="156" t="n"/>
      <c r="T55" s="213" t="n"/>
      <c r="U55" s="213" t="n"/>
      <c r="V55" s="213" t="n"/>
      <c r="W55" s="213" t="n"/>
    </row>
    <row r="56">
      <c r="A56" s="107" t="n"/>
      <c r="B56" s="156" t="n"/>
      <c r="C56" s="156" t="n"/>
      <c r="D56" s="156" t="n"/>
      <c r="E56" s="156" t="n"/>
      <c r="F56" s="156" t="n"/>
      <c r="G56" s="156" t="n"/>
      <c r="H56" s="156" t="n"/>
      <c r="I56" s="156" t="n"/>
      <c r="J56" s="156" t="n"/>
      <c r="K56" s="156" t="n"/>
      <c r="L56" s="156" t="n"/>
      <c r="M56" s="156" t="n"/>
      <c r="N56" s="156" t="n"/>
      <c r="O56" s="156" t="n"/>
      <c r="P56" s="156" t="n"/>
      <c r="Q56" s="156" t="n"/>
      <c r="R56" s="156" t="n"/>
      <c r="S56" s="156" t="n"/>
      <c r="T56" s="213" t="n"/>
      <c r="U56" s="213" t="n"/>
      <c r="V56" s="213" t="n"/>
      <c r="W56" s="213" t="n"/>
    </row>
    <row r="57">
      <c r="A57" s="107" t="n"/>
      <c r="B57" s="156" t="n"/>
      <c r="C57" s="156" t="n"/>
      <c r="D57" s="156" t="n"/>
      <c r="E57" s="156" t="n"/>
      <c r="F57" s="156" t="n"/>
      <c r="G57" s="156" t="n"/>
      <c r="H57" s="156" t="n"/>
      <c r="I57" s="156" t="n"/>
      <c r="J57" s="156" t="n"/>
      <c r="K57" s="156" t="n"/>
      <c r="L57" s="156" t="n"/>
      <c r="M57" s="156" t="n"/>
      <c r="N57" s="156" t="n"/>
      <c r="O57" s="156" t="n"/>
      <c r="P57" s="156" t="n"/>
      <c r="Q57" s="156" t="n"/>
      <c r="R57" s="156" t="n"/>
      <c r="S57" s="156" t="n"/>
      <c r="T57" s="213" t="n"/>
      <c r="U57" s="213" t="n"/>
      <c r="V57" s="213" t="n"/>
      <c r="W57" s="213" t="n"/>
    </row>
    <row r="58">
      <c r="A58" s="107" t="n"/>
      <c r="B58" s="156" t="n"/>
      <c r="C58" s="156" t="n"/>
      <c r="D58" s="156" t="n"/>
      <c r="E58" s="156" t="n"/>
      <c r="F58" s="156" t="n"/>
      <c r="G58" s="156" t="n"/>
      <c r="H58" s="156" t="n"/>
      <c r="I58" s="156" t="n"/>
      <c r="J58" s="156" t="n"/>
      <c r="K58" s="156" t="n"/>
      <c r="L58" s="156" t="n"/>
      <c r="M58" s="156" t="n"/>
      <c r="N58" s="156" t="n"/>
      <c r="O58" s="156" t="n"/>
      <c r="P58" s="156" t="n"/>
      <c r="Q58" s="156" t="n"/>
      <c r="R58" s="156" t="n"/>
      <c r="S58" s="156" t="n"/>
      <c r="T58" s="213" t="n"/>
      <c r="U58" s="213" t="n"/>
      <c r="V58" s="213" t="n"/>
      <c r="W58" s="213" t="n"/>
    </row>
    <row r="59">
      <c r="A59" s="107" t="n"/>
      <c r="B59" s="156" t="n"/>
      <c r="C59" s="156" t="n"/>
      <c r="D59" s="156" t="n"/>
      <c r="E59" s="156" t="n"/>
      <c r="F59" s="156" t="n"/>
      <c r="G59" s="156" t="n"/>
      <c r="H59" s="156" t="n"/>
      <c r="I59" s="156" t="n"/>
      <c r="J59" s="156" t="n"/>
      <c r="K59" s="156" t="n"/>
      <c r="L59" s="156" t="n"/>
      <c r="M59" s="156" t="n"/>
      <c r="N59" s="156" t="n"/>
      <c r="O59" s="156" t="n"/>
      <c r="P59" s="156" t="n"/>
      <c r="Q59" s="156" t="n"/>
      <c r="R59" s="156" t="n"/>
      <c r="S59" s="156" t="n"/>
      <c r="T59" s="213" t="n"/>
      <c r="U59" s="213" t="n"/>
      <c r="V59" s="213" t="n"/>
      <c r="W59" s="213" t="n"/>
    </row>
    <row r="60">
      <c r="A60" s="107" t="n"/>
      <c r="B60" s="156" t="n"/>
      <c r="C60" s="156" t="n"/>
      <c r="D60" s="156" t="n"/>
      <c r="E60" s="156" t="n"/>
      <c r="F60" s="156" t="n"/>
      <c r="G60" s="156" t="n"/>
      <c r="H60" s="156" t="n"/>
      <c r="I60" s="156" t="n"/>
      <c r="J60" s="156" t="n"/>
      <c r="K60" s="156" t="n"/>
      <c r="L60" s="156" t="n"/>
      <c r="M60" s="156" t="n"/>
      <c r="N60" s="156" t="n"/>
      <c r="O60" s="156" t="n"/>
      <c r="P60" s="156" t="n"/>
      <c r="Q60" s="156" t="n"/>
      <c r="R60" s="156" t="n"/>
      <c r="S60" s="156" t="n"/>
      <c r="T60" s="213" t="n"/>
      <c r="U60" s="213" t="n"/>
      <c r="V60" s="213" t="n"/>
      <c r="W60" s="213" t="n"/>
    </row>
    <row r="61">
      <c r="A61" s="107" t="n"/>
      <c r="B61" s="156" t="n"/>
      <c r="C61" s="156" t="n"/>
      <c r="D61" s="156" t="n"/>
      <c r="E61" s="156" t="n"/>
      <c r="F61" s="156" t="n"/>
      <c r="G61" s="156" t="n"/>
      <c r="H61" s="156" t="n"/>
      <c r="I61" s="156" t="n"/>
      <c r="J61" s="156" t="n"/>
      <c r="K61" s="156" t="n"/>
      <c r="L61" s="156" t="n"/>
      <c r="M61" s="156" t="n"/>
      <c r="N61" s="156" t="n"/>
      <c r="O61" s="156" t="n"/>
      <c r="P61" s="156" t="n"/>
      <c r="Q61" s="156" t="n"/>
      <c r="R61" s="156" t="n"/>
      <c r="S61" s="156" t="n"/>
      <c r="T61" s="213" t="n"/>
      <c r="U61" s="213" t="n"/>
      <c r="V61" s="213" t="n"/>
      <c r="W61" s="213" t="n"/>
    </row>
    <row r="62">
      <c r="A62" s="107" t="n"/>
      <c r="B62" s="156" t="n"/>
      <c r="C62" s="156" t="n"/>
      <c r="D62" s="156" t="n"/>
      <c r="E62" s="156" t="n"/>
      <c r="F62" s="156" t="n"/>
      <c r="G62" s="156" t="n"/>
      <c r="H62" s="156" t="n"/>
      <c r="I62" s="156" t="n"/>
      <c r="J62" s="156" t="n"/>
      <c r="K62" s="156" t="n"/>
      <c r="L62" s="156" t="n"/>
      <c r="M62" s="156" t="n"/>
      <c r="N62" s="156" t="n"/>
      <c r="O62" s="156" t="n"/>
      <c r="P62" s="156" t="n"/>
      <c r="Q62" s="156" t="n"/>
      <c r="R62" s="156" t="n"/>
      <c r="S62" s="156" t="n"/>
      <c r="T62" s="213" t="n"/>
      <c r="U62" s="213" t="n"/>
      <c r="V62" s="213" t="n"/>
      <c r="W62" s="213" t="n"/>
    </row>
    <row r="63">
      <c r="A63" s="107" t="n"/>
      <c r="B63" s="156" t="n"/>
      <c r="C63" s="156" t="n"/>
      <c r="D63" s="156" t="n"/>
      <c r="E63" s="156" t="n"/>
      <c r="F63" s="156" t="n"/>
      <c r="G63" s="156" t="n"/>
      <c r="H63" s="156" t="n"/>
      <c r="I63" s="156" t="n"/>
      <c r="J63" s="156" t="n"/>
      <c r="K63" s="156" t="n"/>
      <c r="L63" s="156" t="n"/>
      <c r="M63" s="156" t="n"/>
      <c r="N63" s="156" t="n"/>
      <c r="O63" s="156" t="n"/>
      <c r="P63" s="156" t="n"/>
      <c r="Q63" s="156" t="n"/>
      <c r="R63" s="156" t="n"/>
      <c r="S63" s="156" t="n"/>
      <c r="T63" s="213" t="n"/>
      <c r="U63" s="213" t="n"/>
      <c r="V63" s="213" t="n"/>
      <c r="W63" s="213" t="n"/>
    </row>
    <row r="64">
      <c r="A64" s="107" t="n"/>
      <c r="B64" s="156" t="n"/>
      <c r="C64" s="156" t="n"/>
      <c r="D64" s="156" t="n"/>
      <c r="E64" s="156" t="n"/>
      <c r="F64" s="156" t="n"/>
      <c r="G64" s="156" t="n"/>
      <c r="H64" s="156" t="n"/>
      <c r="I64" s="156" t="n"/>
      <c r="J64" s="156" t="n"/>
      <c r="K64" s="156" t="n"/>
      <c r="L64" s="156" t="n"/>
      <c r="M64" s="156" t="n"/>
      <c r="N64" s="156" t="n"/>
      <c r="O64" s="156" t="n"/>
      <c r="P64" s="156" t="n"/>
      <c r="Q64" s="156" t="n"/>
      <c r="R64" s="156" t="n"/>
      <c r="S64" s="156" t="n"/>
      <c r="T64" s="213" t="n"/>
      <c r="U64" s="213" t="n"/>
      <c r="V64" s="213" t="n"/>
      <c r="W64" s="213" t="n"/>
    </row>
    <row r="65">
      <c r="A65" s="107" t="n"/>
      <c r="B65" s="156" t="n"/>
      <c r="C65" s="156" t="n"/>
      <c r="D65" s="156" t="n"/>
      <c r="E65" s="156" t="n"/>
      <c r="F65" s="156" t="n"/>
      <c r="G65" s="156" t="n"/>
      <c r="H65" s="156" t="n"/>
      <c r="I65" s="156" t="n"/>
      <c r="J65" s="156" t="n"/>
      <c r="K65" s="156" t="n"/>
      <c r="L65" s="156" t="n"/>
      <c r="M65" s="156" t="n"/>
      <c r="N65" s="156" t="n"/>
      <c r="O65" s="156" t="n"/>
      <c r="P65" s="156" t="n"/>
      <c r="Q65" s="156" t="n"/>
      <c r="R65" s="156" t="n"/>
      <c r="S65" s="156" t="n"/>
      <c r="T65" s="213" t="n"/>
      <c r="U65" s="213" t="n"/>
      <c r="V65" s="213" t="n"/>
      <c r="W65" s="213" t="n"/>
    </row>
    <row r="66">
      <c r="A66" s="107" t="n"/>
      <c r="B66" s="156" t="n"/>
      <c r="C66" s="156" t="n"/>
      <c r="D66" s="156" t="n"/>
      <c r="E66" s="156" t="n"/>
      <c r="F66" s="156" t="n"/>
      <c r="G66" s="156" t="n"/>
      <c r="H66" s="156" t="n"/>
      <c r="I66" s="156" t="n"/>
      <c r="J66" s="156" t="n"/>
      <c r="K66" s="156" t="n"/>
      <c r="L66" s="156" t="n"/>
      <c r="M66" s="156" t="n"/>
      <c r="N66" s="156" t="n"/>
      <c r="O66" s="156" t="n"/>
      <c r="P66" s="156" t="n"/>
      <c r="Q66" s="156" t="n"/>
      <c r="R66" s="156" t="n"/>
      <c r="S66" s="156" t="n"/>
      <c r="T66" s="213" t="n"/>
      <c r="U66" s="213" t="n"/>
      <c r="V66" s="213" t="n"/>
      <c r="W66" s="213" t="n"/>
    </row>
    <row r="67">
      <c r="A67" s="107" t="n"/>
      <c r="B67" s="156" t="n"/>
      <c r="C67" s="156" t="n"/>
      <c r="D67" s="156" t="n"/>
      <c r="E67" s="156" t="n"/>
      <c r="F67" s="156" t="n"/>
      <c r="G67" s="156" t="n"/>
      <c r="H67" s="156" t="n"/>
      <c r="I67" s="156" t="n"/>
      <c r="J67" s="156" t="n"/>
      <c r="K67" s="156" t="n"/>
      <c r="L67" s="156" t="n"/>
      <c r="M67" s="156" t="n"/>
      <c r="N67" s="156" t="n"/>
      <c r="O67" s="156" t="n"/>
      <c r="P67" s="156" t="n"/>
      <c r="Q67" s="156" t="n"/>
      <c r="R67" s="156" t="n"/>
      <c r="S67" s="156" t="n"/>
      <c r="T67" s="213" t="n"/>
      <c r="U67" s="213" t="n"/>
      <c r="V67" s="213" t="n"/>
      <c r="W67" s="213" t="n"/>
    </row>
    <row r="68">
      <c r="A68" s="107" t="n"/>
      <c r="B68" s="156" t="n"/>
      <c r="C68" s="156" t="n"/>
      <c r="D68" s="156" t="n"/>
      <c r="E68" s="156" t="n"/>
      <c r="F68" s="156" t="n"/>
      <c r="G68" s="156" t="n"/>
      <c r="H68" s="156" t="n"/>
      <c r="I68" s="156" t="n"/>
      <c r="J68" s="156" t="n"/>
      <c r="K68" s="156" t="n"/>
      <c r="L68" s="156" t="n"/>
      <c r="M68" s="156" t="n"/>
      <c r="N68" s="156" t="n"/>
      <c r="O68" s="156" t="n"/>
      <c r="P68" s="156" t="n"/>
      <c r="Q68" s="156" t="n"/>
      <c r="R68" s="156" t="n"/>
      <c r="S68" s="156" t="n"/>
      <c r="T68" s="213" t="n"/>
      <c r="U68" s="213" t="n"/>
      <c r="V68" s="213" t="n"/>
      <c r="W68" s="213" t="n"/>
    </row>
    <row r="69">
      <c r="A69" s="107" t="n"/>
      <c r="B69" s="156" t="n"/>
      <c r="C69" s="156" t="n"/>
      <c r="D69" s="156" t="n"/>
      <c r="E69" s="156" t="n"/>
      <c r="F69" s="156" t="n"/>
      <c r="G69" s="156" t="n"/>
      <c r="H69" s="156" t="n"/>
      <c r="I69" s="156" t="n"/>
      <c r="J69" s="156" t="n"/>
      <c r="K69" s="156" t="n"/>
      <c r="L69" s="156" t="n"/>
      <c r="M69" s="156" t="n"/>
      <c r="N69" s="156" t="n"/>
      <c r="O69" s="156" t="n"/>
      <c r="P69" s="156" t="n"/>
      <c r="Q69" s="156" t="n"/>
      <c r="R69" s="156" t="n"/>
      <c r="S69" s="156" t="n"/>
      <c r="T69" s="213" t="n"/>
      <c r="U69" s="213" t="n"/>
      <c r="V69" s="213" t="n"/>
      <c r="W69" s="213" t="n"/>
    </row>
    <row r="70">
      <c r="A70" s="107" t="n"/>
      <c r="B70" s="156" t="n"/>
      <c r="C70" s="156" t="n"/>
      <c r="D70" s="156" t="n"/>
      <c r="E70" s="156" t="n"/>
      <c r="F70" s="156" t="n"/>
      <c r="G70" s="156" t="n"/>
      <c r="H70" s="156" t="n"/>
      <c r="I70" s="156" t="n"/>
      <c r="J70" s="156" t="n"/>
      <c r="K70" s="156" t="n"/>
      <c r="L70" s="156" t="n"/>
      <c r="M70" s="156" t="n"/>
      <c r="N70" s="156" t="n"/>
      <c r="O70" s="156" t="n"/>
      <c r="P70" s="156" t="n"/>
      <c r="Q70" s="156" t="n"/>
      <c r="R70" s="156" t="n"/>
      <c r="S70" s="156" t="n"/>
      <c r="T70" s="213" t="n"/>
      <c r="U70" s="213" t="n"/>
      <c r="V70" s="213" t="n"/>
      <c r="W70" s="213" t="n"/>
    </row>
    <row r="71">
      <c r="A71" s="107" t="n"/>
      <c r="B71" s="156" t="n"/>
      <c r="C71" s="156" t="n"/>
      <c r="D71" s="156" t="n"/>
      <c r="E71" s="156" t="n"/>
      <c r="F71" s="156" t="n"/>
      <c r="G71" s="156" t="n"/>
      <c r="H71" s="156" t="n"/>
      <c r="I71" s="156" t="n"/>
      <c r="J71" s="156" t="n"/>
      <c r="K71" s="156" t="n"/>
      <c r="L71" s="156" t="n"/>
      <c r="M71" s="156" t="n"/>
      <c r="N71" s="156" t="n"/>
      <c r="O71" s="156" t="n"/>
      <c r="P71" s="156" t="n"/>
      <c r="Q71" s="156" t="n"/>
      <c r="R71" s="156" t="n"/>
      <c r="S71" s="156" t="n"/>
      <c r="T71" s="213" t="n"/>
      <c r="U71" s="213" t="n"/>
      <c r="V71" s="213" t="n"/>
      <c r="W71" s="213" t="n"/>
    </row>
    <row r="72">
      <c r="A72" s="107" t="n"/>
      <c r="B72" s="156" t="n"/>
      <c r="C72" s="156" t="n"/>
      <c r="D72" s="156" t="n"/>
      <c r="E72" s="156" t="n"/>
      <c r="F72" s="156" t="n"/>
      <c r="G72" s="156" t="n"/>
      <c r="H72" s="156" t="n"/>
      <c r="I72" s="156" t="n"/>
      <c r="J72" s="156" t="n"/>
      <c r="K72" s="156" t="n"/>
      <c r="L72" s="156" t="n"/>
      <c r="M72" s="156" t="n"/>
      <c r="N72" s="156" t="n"/>
      <c r="O72" s="156" t="n"/>
      <c r="P72" s="156" t="n"/>
      <c r="Q72" s="156" t="n"/>
      <c r="R72" s="156" t="n"/>
      <c r="S72" s="156" t="n"/>
      <c r="T72" s="213" t="n"/>
      <c r="U72" s="213" t="n"/>
      <c r="V72" s="213" t="n"/>
      <c r="W72" s="213" t="n"/>
    </row>
    <row r="73">
      <c r="A73" s="107" t="n"/>
      <c r="B73" s="156" t="n"/>
      <c r="C73" s="156" t="n"/>
      <c r="D73" s="156" t="n"/>
      <c r="E73" s="156" t="n"/>
      <c r="F73" s="156" t="n"/>
      <c r="G73" s="156" t="n"/>
      <c r="H73" s="156" t="n"/>
      <c r="I73" s="156" t="n"/>
      <c r="J73" s="156" t="n"/>
      <c r="K73" s="156" t="n"/>
      <c r="L73" s="156" t="n"/>
      <c r="M73" s="156" t="n"/>
      <c r="N73" s="156" t="n"/>
      <c r="O73" s="156" t="n"/>
      <c r="P73" s="156" t="n"/>
      <c r="Q73" s="156" t="n"/>
      <c r="R73" s="156" t="n"/>
      <c r="S73" s="156" t="n"/>
      <c r="T73" s="213" t="n"/>
      <c r="U73" s="213" t="n"/>
      <c r="V73" s="213" t="n"/>
      <c r="W73" s="213" t="n"/>
    </row>
    <row r="74">
      <c r="A74" s="107" t="n"/>
      <c r="B74" s="156" t="n"/>
      <c r="C74" s="156" t="n"/>
      <c r="D74" s="156" t="n"/>
      <c r="E74" s="156" t="n"/>
      <c r="F74" s="156" t="n"/>
      <c r="G74" s="156" t="n"/>
      <c r="H74" s="156" t="n"/>
      <c r="I74" s="156" t="n"/>
      <c r="J74" s="156" t="n"/>
      <c r="K74" s="156" t="n"/>
      <c r="L74" s="156" t="n"/>
      <c r="M74" s="156" t="n"/>
      <c r="N74" s="156" t="n"/>
      <c r="O74" s="156" t="n"/>
      <c r="P74" s="156" t="n"/>
      <c r="Q74" s="156" t="n"/>
      <c r="R74" s="156" t="n"/>
      <c r="S74" s="156" t="n"/>
      <c r="T74" s="213" t="n"/>
      <c r="U74" s="213" t="n"/>
      <c r="V74" s="213" t="n"/>
      <c r="W74" s="213" t="n"/>
    </row>
    <row r="75">
      <c r="A75" s="107" t="n"/>
      <c r="B75" s="156" t="n"/>
      <c r="C75" s="156" t="n"/>
      <c r="D75" s="156" t="n"/>
      <c r="E75" s="156" t="n"/>
      <c r="F75" s="156" t="n"/>
      <c r="G75" s="156" t="n"/>
      <c r="H75" s="156" t="n"/>
      <c r="I75" s="156" t="n"/>
      <c r="J75" s="156" t="n"/>
      <c r="K75" s="156" t="n"/>
      <c r="L75" s="156" t="n"/>
      <c r="M75" s="156" t="n"/>
      <c r="N75" s="156" t="n"/>
      <c r="O75" s="156" t="n"/>
      <c r="P75" s="156" t="n"/>
      <c r="Q75" s="156" t="n"/>
      <c r="R75" s="156" t="n"/>
      <c r="S75" s="156" t="n"/>
      <c r="T75" s="213" t="n"/>
      <c r="U75" s="213" t="n"/>
      <c r="V75" s="213" t="n"/>
      <c r="W75" s="213" t="n"/>
    </row>
    <row r="76">
      <c r="A76" s="107" t="n"/>
      <c r="B76" s="156" t="n"/>
      <c r="C76" s="156" t="n"/>
      <c r="D76" s="156" t="n"/>
      <c r="E76" s="156" t="n"/>
      <c r="F76" s="156" t="n"/>
      <c r="G76" s="156" t="n"/>
      <c r="H76" s="156" t="n"/>
      <c r="I76" s="156" t="n"/>
      <c r="J76" s="156" t="n"/>
      <c r="K76" s="156" t="n"/>
      <c r="L76" s="156" t="n"/>
      <c r="M76" s="156" t="n"/>
      <c r="N76" s="156" t="n"/>
      <c r="O76" s="156" t="n"/>
      <c r="P76" s="156" t="n"/>
      <c r="Q76" s="156" t="n"/>
      <c r="R76" s="156" t="n"/>
      <c r="S76" s="156" t="n"/>
      <c r="T76" s="213" t="n"/>
      <c r="U76" s="213" t="n"/>
      <c r="V76" s="213" t="n"/>
      <c r="W76" s="213" t="n"/>
    </row>
    <row r="77">
      <c r="A77" s="107" t="n"/>
      <c r="B77" s="156" t="n"/>
      <c r="C77" s="156" t="n"/>
      <c r="D77" s="156" t="n"/>
      <c r="E77" s="156" t="n"/>
      <c r="F77" s="156" t="n"/>
      <c r="G77" s="156" t="n"/>
      <c r="H77" s="156" t="n"/>
      <c r="I77" s="156" t="n"/>
      <c r="J77" s="156" t="n"/>
      <c r="K77" s="156" t="n"/>
      <c r="L77" s="156" t="n"/>
      <c r="M77" s="156" t="n"/>
      <c r="N77" s="156" t="n"/>
      <c r="O77" s="156" t="n"/>
      <c r="P77" s="156" t="n"/>
      <c r="Q77" s="156" t="n"/>
      <c r="R77" s="156" t="n"/>
      <c r="S77" s="156" t="n"/>
      <c r="T77" s="213" t="n"/>
      <c r="U77" s="213" t="n"/>
      <c r="V77" s="213" t="n"/>
      <c r="W77" s="213" t="n"/>
    </row>
    <row r="78">
      <c r="A78" s="107" t="n"/>
      <c r="B78" s="156" t="n"/>
      <c r="C78" s="156" t="n"/>
      <c r="D78" s="156" t="n"/>
      <c r="E78" s="156" t="n"/>
      <c r="F78" s="156" t="n"/>
      <c r="G78" s="156" t="n"/>
      <c r="H78" s="156" t="n"/>
      <c r="I78" s="156" t="n"/>
      <c r="J78" s="156" t="n"/>
      <c r="K78" s="156" t="n"/>
      <c r="L78" s="156" t="n"/>
      <c r="M78" s="156" t="n"/>
      <c r="N78" s="156" t="n"/>
      <c r="O78" s="156" t="n"/>
      <c r="P78" s="156" t="n"/>
      <c r="Q78" s="156" t="n"/>
      <c r="R78" s="156" t="n"/>
      <c r="S78" s="156" t="n"/>
      <c r="T78" s="213" t="n"/>
      <c r="U78" s="213" t="n"/>
      <c r="V78" s="213" t="n"/>
      <c r="W78" s="213" t="n"/>
    </row>
    <row r="79">
      <c r="A79" s="107" t="n"/>
      <c r="B79" s="156" t="n"/>
      <c r="C79" s="156" t="n"/>
      <c r="D79" s="156" t="n"/>
      <c r="E79" s="156" t="n"/>
      <c r="F79" s="156" t="n"/>
      <c r="G79" s="156" t="n"/>
      <c r="H79" s="156" t="n"/>
      <c r="I79" s="156" t="n"/>
      <c r="J79" s="156" t="n"/>
      <c r="K79" s="156" t="n"/>
      <c r="L79" s="156" t="n"/>
      <c r="M79" s="156" t="n"/>
      <c r="N79" s="156" t="n"/>
      <c r="O79" s="156" t="n"/>
      <c r="P79" s="156" t="n"/>
      <c r="Q79" s="156" t="n"/>
      <c r="R79" s="156" t="n"/>
      <c r="S79" s="156" t="n"/>
      <c r="T79" s="213" t="n"/>
      <c r="U79" s="213" t="n"/>
      <c r="V79" s="213" t="n"/>
      <c r="W79" s="213" t="n"/>
    </row>
    <row r="80">
      <c r="A80" s="107" t="n"/>
      <c r="B80" s="156" t="n"/>
      <c r="C80" s="156" t="n"/>
      <c r="D80" s="156" t="n"/>
      <c r="E80" s="156" t="n"/>
      <c r="F80" s="156" t="n"/>
      <c r="G80" s="156" t="n"/>
      <c r="H80" s="156" t="n"/>
      <c r="I80" s="156" t="n"/>
      <c r="J80" s="156" t="n"/>
      <c r="K80" s="156" t="n"/>
      <c r="L80" s="156" t="n"/>
      <c r="M80" s="156" t="n"/>
      <c r="N80" s="156" t="n"/>
      <c r="O80" s="156" t="n"/>
      <c r="P80" s="156" t="n"/>
      <c r="Q80" s="156" t="n"/>
      <c r="R80" s="156" t="n"/>
      <c r="S80" s="156" t="n"/>
      <c r="T80" s="213" t="n"/>
      <c r="U80" s="213" t="n"/>
      <c r="V80" s="213" t="n"/>
      <c r="W80" s="213" t="n"/>
    </row>
    <row r="81">
      <c r="A81" s="107" t="n"/>
      <c r="B81" s="156" t="n"/>
      <c r="C81" s="156" t="n"/>
      <c r="D81" s="156" t="n"/>
      <c r="E81" s="156" t="n"/>
      <c r="F81" s="156" t="n"/>
      <c r="G81" s="156" t="n"/>
      <c r="H81" s="156" t="n"/>
      <c r="I81" s="156" t="n"/>
      <c r="J81" s="156" t="n"/>
      <c r="K81" s="156" t="n"/>
      <c r="L81" s="156" t="n"/>
      <c r="M81" s="156" t="n"/>
      <c r="N81" s="156" t="n"/>
      <c r="O81" s="156" t="n"/>
      <c r="P81" s="156" t="n"/>
      <c r="Q81" s="156" t="n"/>
      <c r="R81" s="156" t="n"/>
      <c r="S81" s="156" t="n"/>
      <c r="T81" s="213" t="n"/>
      <c r="U81" s="213" t="n"/>
      <c r="V81" s="213" t="n"/>
      <c r="W81" s="213" t="n"/>
    </row>
    <row r="82">
      <c r="A82" s="107" t="n"/>
      <c r="B82" s="156" t="n"/>
      <c r="C82" s="156" t="n"/>
      <c r="D82" s="156" t="n"/>
      <c r="E82" s="156" t="n"/>
      <c r="F82" s="156" t="n"/>
      <c r="G82" s="156" t="n"/>
      <c r="H82" s="156" t="n"/>
      <c r="I82" s="156" t="n"/>
      <c r="J82" s="156" t="n"/>
      <c r="K82" s="156" t="n"/>
      <c r="L82" s="156" t="n"/>
      <c r="M82" s="156" t="n"/>
      <c r="N82" s="156" t="n"/>
      <c r="O82" s="156" t="n"/>
      <c r="P82" s="156" t="n"/>
      <c r="Q82" s="156" t="n"/>
      <c r="R82" s="156" t="n"/>
      <c r="S82" s="156" t="n"/>
      <c r="T82" s="213" t="n"/>
      <c r="U82" s="213" t="n"/>
      <c r="V82" s="213" t="n"/>
      <c r="W82" s="213" t="n"/>
    </row>
    <row r="83">
      <c r="A83" s="107" t="n"/>
      <c r="B83" s="156" t="n"/>
      <c r="C83" s="156" t="n"/>
      <c r="D83" s="156" t="n"/>
      <c r="E83" s="156" t="n"/>
      <c r="F83" s="156" t="n"/>
      <c r="G83" s="156" t="n"/>
      <c r="H83" s="156" t="n"/>
      <c r="I83" s="156" t="n"/>
      <c r="J83" s="156" t="n"/>
      <c r="K83" s="156" t="n"/>
      <c r="L83" s="156" t="n"/>
      <c r="M83" s="156" t="n"/>
      <c r="N83" s="156" t="n"/>
      <c r="O83" s="156" t="n"/>
      <c r="P83" s="156" t="n"/>
      <c r="Q83" s="156" t="n"/>
      <c r="R83" s="156" t="n"/>
      <c r="S83" s="156" t="n"/>
      <c r="T83" s="213" t="n"/>
      <c r="U83" s="213" t="n"/>
      <c r="V83" s="213" t="n"/>
      <c r="W83" s="213" t="n"/>
    </row>
    <row r="84">
      <c r="A84" s="107" t="n"/>
      <c r="B84" s="156" t="n"/>
      <c r="C84" s="156" t="n"/>
      <c r="D84" s="156" t="n"/>
      <c r="E84" s="156" t="n"/>
      <c r="F84" s="156" t="n"/>
      <c r="G84" s="156" t="n"/>
      <c r="H84" s="156" t="n"/>
      <c r="I84" s="156" t="n"/>
      <c r="J84" s="156" t="n"/>
      <c r="K84" s="156" t="n"/>
      <c r="L84" s="156" t="n"/>
      <c r="M84" s="156" t="n"/>
      <c r="N84" s="156" t="n"/>
      <c r="O84" s="156" t="n"/>
      <c r="P84" s="156" t="n"/>
      <c r="Q84" s="156" t="n"/>
      <c r="R84" s="156" t="n"/>
      <c r="S84" s="156" t="n"/>
      <c r="T84" s="213" t="n"/>
      <c r="U84" s="213" t="n"/>
      <c r="V84" s="213" t="n"/>
      <c r="W84" s="213" t="n"/>
    </row>
    <row r="85">
      <c r="A85" s="107" t="n"/>
      <c r="B85" s="156" t="n"/>
      <c r="C85" s="156" t="n"/>
      <c r="D85" s="156" t="n"/>
      <c r="E85" s="156" t="n"/>
      <c r="F85" s="156" t="n"/>
      <c r="G85" s="156" t="n"/>
      <c r="H85" s="156" t="n"/>
      <c r="I85" s="156" t="n"/>
      <c r="J85" s="156" t="n"/>
      <c r="K85" s="156" t="n"/>
      <c r="L85" s="156" t="n"/>
      <c r="M85" s="156" t="n"/>
      <c r="N85" s="156" t="n"/>
      <c r="O85" s="156" t="n"/>
      <c r="P85" s="156" t="n"/>
      <c r="Q85" s="156" t="n"/>
      <c r="R85" s="156" t="n"/>
      <c r="S85" s="156" t="n"/>
      <c r="T85" s="213" t="n"/>
      <c r="U85" s="213" t="n"/>
      <c r="V85" s="213" t="n"/>
      <c r="W85" s="213" t="n"/>
    </row>
    <row r="86">
      <c r="A86" s="107" t="n"/>
      <c r="B86" s="156" t="n"/>
      <c r="C86" s="156" t="n"/>
      <c r="D86" s="156" t="n"/>
      <c r="E86" s="156" t="n"/>
      <c r="F86" s="156" t="n"/>
      <c r="G86" s="156" t="n"/>
      <c r="H86" s="156" t="n"/>
      <c r="I86" s="156" t="n"/>
      <c r="J86" s="156" t="n"/>
      <c r="K86" s="156" t="n"/>
      <c r="L86" s="156" t="n"/>
      <c r="M86" s="156" t="n"/>
      <c r="N86" s="156" t="n"/>
      <c r="O86" s="156" t="n"/>
      <c r="P86" s="156" t="n"/>
      <c r="Q86" s="156" t="n"/>
      <c r="R86" s="156" t="n"/>
      <c r="S86" s="156" t="n"/>
      <c r="T86" s="213" t="n"/>
      <c r="U86" s="213" t="n"/>
      <c r="V86" s="213" t="n"/>
      <c r="W86" s="213" t="n"/>
    </row>
    <row r="87">
      <c r="A87" s="107" t="n"/>
      <c r="B87" s="156" t="n"/>
      <c r="C87" s="156" t="n"/>
      <c r="D87" s="156" t="n"/>
      <c r="E87" s="156" t="n"/>
      <c r="F87" s="156" t="n"/>
      <c r="G87" s="156" t="n"/>
      <c r="H87" s="156" t="n"/>
      <c r="I87" s="156" t="n"/>
      <c r="J87" s="156" t="n"/>
      <c r="K87" s="156" t="n"/>
      <c r="L87" s="156" t="n"/>
      <c r="M87" s="156" t="n"/>
      <c r="N87" s="156" t="n"/>
      <c r="O87" s="156" t="n"/>
      <c r="P87" s="156" t="n"/>
      <c r="Q87" s="156" t="n"/>
      <c r="R87" s="156" t="n"/>
      <c r="S87" s="156" t="n"/>
      <c r="T87" s="213" t="n"/>
      <c r="U87" s="213" t="n"/>
      <c r="V87" s="213" t="n"/>
      <c r="W87" s="213" t="n"/>
    </row>
    <row r="88">
      <c r="A88" s="107" t="n"/>
      <c r="B88" s="156" t="n"/>
      <c r="C88" s="156" t="n"/>
      <c r="D88" s="156" t="n"/>
      <c r="E88" s="156" t="n"/>
      <c r="F88" s="156" t="n"/>
      <c r="G88" s="156" t="n"/>
      <c r="H88" s="156" t="n"/>
      <c r="I88" s="156" t="n"/>
      <c r="J88" s="156" t="n"/>
      <c r="K88" s="156" t="n"/>
      <c r="L88" s="156" t="n"/>
      <c r="M88" s="156" t="n"/>
      <c r="N88" s="156" t="n"/>
      <c r="O88" s="156" t="n"/>
      <c r="P88" s="156" t="n"/>
      <c r="Q88" s="156" t="n"/>
      <c r="R88" s="156" t="n"/>
      <c r="S88" s="156" t="n"/>
      <c r="T88" s="213" t="n"/>
      <c r="U88" s="213" t="n"/>
      <c r="V88" s="213" t="n"/>
      <c r="W88" s="213" t="n"/>
    </row>
    <row r="89">
      <c r="A89" s="107" t="n"/>
      <c r="B89" s="156" t="n"/>
      <c r="C89" s="156" t="n"/>
      <c r="D89" s="156" t="n"/>
      <c r="E89" s="156" t="n"/>
      <c r="F89" s="156" t="n"/>
      <c r="G89" s="156" t="n"/>
      <c r="H89" s="156" t="n"/>
      <c r="I89" s="156" t="n"/>
      <c r="J89" s="156" t="n"/>
      <c r="K89" s="156" t="n"/>
      <c r="L89" s="156" t="n"/>
      <c r="M89" s="156" t="n"/>
      <c r="N89" s="156" t="n"/>
      <c r="O89" s="156" t="n"/>
      <c r="P89" s="156" t="n"/>
      <c r="Q89" s="156" t="n"/>
      <c r="R89" s="156" t="n"/>
      <c r="S89" s="156" t="n"/>
      <c r="T89" s="213" t="n"/>
      <c r="U89" s="213" t="n"/>
      <c r="V89" s="213" t="n"/>
      <c r="W89" s="213" t="n"/>
    </row>
    <row r="90">
      <c r="A90" s="107" t="n"/>
      <c r="B90" s="156" t="n"/>
      <c r="C90" s="156" t="n"/>
      <c r="D90" s="156" t="n"/>
      <c r="E90" s="156" t="n"/>
      <c r="F90" s="156" t="n"/>
      <c r="G90" s="156" t="n"/>
      <c r="H90" s="156" t="n"/>
      <c r="I90" s="156" t="n"/>
      <c r="J90" s="156" t="n"/>
      <c r="K90" s="156" t="n"/>
      <c r="L90" s="156" t="n"/>
      <c r="M90" s="156" t="n"/>
      <c r="N90" s="156" t="n"/>
      <c r="O90" s="156" t="n"/>
      <c r="P90" s="156" t="n"/>
      <c r="Q90" s="156" t="n"/>
      <c r="R90" s="156" t="n"/>
      <c r="S90" s="156" t="n"/>
      <c r="T90" s="213" t="n"/>
      <c r="U90" s="213" t="n"/>
      <c r="V90" s="213" t="n"/>
      <c r="W90" s="213" t="n"/>
    </row>
    <row r="91">
      <c r="A91" s="107" t="n"/>
      <c r="B91" s="156" t="n"/>
      <c r="C91" s="156" t="n"/>
      <c r="D91" s="156" t="n"/>
      <c r="E91" s="156" t="n"/>
      <c r="F91" s="156" t="n"/>
      <c r="G91" s="156" t="n"/>
      <c r="H91" s="156" t="n"/>
      <c r="I91" s="156" t="n"/>
      <c r="J91" s="156" t="n"/>
      <c r="K91" s="156" t="n"/>
      <c r="L91" s="156" t="n"/>
      <c r="M91" s="156" t="n"/>
      <c r="N91" s="156" t="n"/>
      <c r="O91" s="156" t="n"/>
      <c r="P91" s="156" t="n"/>
      <c r="Q91" s="156" t="n"/>
      <c r="R91" s="156" t="n"/>
      <c r="S91" s="156" t="n"/>
      <c r="T91" s="213" t="n"/>
      <c r="U91" s="213" t="n"/>
      <c r="V91" s="213" t="n"/>
      <c r="W91" s="213" t="n"/>
    </row>
    <row r="92">
      <c r="A92" s="107" t="n"/>
      <c r="B92" s="156" t="n"/>
      <c r="C92" s="156" t="n"/>
      <c r="D92" s="156" t="n"/>
      <c r="E92" s="156" t="n"/>
      <c r="F92" s="156" t="n"/>
      <c r="G92" s="156" t="n"/>
      <c r="H92" s="156" t="n"/>
      <c r="I92" s="156" t="n"/>
      <c r="J92" s="156" t="n"/>
      <c r="K92" s="156" t="n"/>
      <c r="L92" s="156" t="n"/>
      <c r="M92" s="156" t="n"/>
      <c r="N92" s="156" t="n"/>
      <c r="O92" s="156" t="n"/>
      <c r="P92" s="156" t="n"/>
      <c r="Q92" s="156" t="n"/>
      <c r="R92" s="156" t="n"/>
      <c r="S92" s="156" t="n"/>
      <c r="T92" s="213" t="n"/>
      <c r="U92" s="213" t="n"/>
      <c r="V92" s="213" t="n"/>
      <c r="W92" s="213" t="n"/>
    </row>
    <row r="93">
      <c r="A93" s="107" t="n"/>
      <c r="B93" s="156" t="n"/>
      <c r="C93" s="156" t="n"/>
      <c r="D93" s="156" t="n"/>
      <c r="E93" s="156" t="n"/>
      <c r="F93" s="156" t="n"/>
      <c r="G93" s="156" t="n"/>
      <c r="H93" s="156" t="n"/>
      <c r="I93" s="156" t="n"/>
      <c r="J93" s="156" t="n"/>
      <c r="K93" s="156" t="n"/>
      <c r="L93" s="156" t="n"/>
      <c r="M93" s="156" t="n"/>
      <c r="N93" s="156" t="n"/>
      <c r="O93" s="156" t="n"/>
      <c r="P93" s="156" t="n"/>
      <c r="Q93" s="156" t="n"/>
      <c r="R93" s="156" t="n"/>
      <c r="S93" s="156" t="n"/>
      <c r="T93" s="213" t="n"/>
      <c r="U93" s="213" t="n"/>
      <c r="V93" s="213" t="n"/>
      <c r="W93" s="213" t="n"/>
    </row>
    <row r="94">
      <c r="A94" s="107" t="n"/>
      <c r="B94" s="156" t="n"/>
      <c r="C94" s="156" t="n"/>
      <c r="D94" s="156" t="n"/>
      <c r="E94" s="156" t="n"/>
      <c r="F94" s="156" t="n"/>
      <c r="G94" s="156" t="n"/>
      <c r="H94" s="156" t="n"/>
      <c r="I94" s="156" t="n"/>
      <c r="J94" s="156" t="n"/>
      <c r="K94" s="156" t="n"/>
      <c r="L94" s="156" t="n"/>
      <c r="M94" s="156" t="n"/>
      <c r="N94" s="156" t="n"/>
      <c r="O94" s="156" t="n"/>
      <c r="P94" s="156" t="n"/>
      <c r="Q94" s="156" t="n"/>
      <c r="R94" s="156" t="n"/>
      <c r="S94" s="156" t="n"/>
      <c r="T94" s="213" t="n"/>
      <c r="U94" s="213" t="n"/>
      <c r="V94" s="213" t="n"/>
      <c r="W94" s="213" t="n"/>
    </row>
    <row r="95">
      <c r="A95" s="107" t="n"/>
      <c r="B95" s="156" t="n"/>
      <c r="C95" s="156" t="n"/>
      <c r="D95" s="156" t="n"/>
      <c r="E95" s="156" t="n"/>
      <c r="F95" s="156" t="n"/>
      <c r="G95" s="156" t="n"/>
      <c r="H95" s="156" t="n"/>
      <c r="I95" s="156" t="n"/>
      <c r="J95" s="156" t="n"/>
      <c r="K95" s="156" t="n"/>
      <c r="L95" s="156" t="n"/>
      <c r="M95" s="156" t="n"/>
      <c r="N95" s="156" t="n"/>
      <c r="O95" s="156" t="n"/>
      <c r="P95" s="156" t="n"/>
      <c r="Q95" s="156" t="n"/>
      <c r="R95" s="156" t="n"/>
      <c r="S95" s="156" t="n"/>
      <c r="T95" s="213" t="n"/>
      <c r="U95" s="213" t="n"/>
      <c r="V95" s="213" t="n"/>
      <c r="W95" s="213" t="n"/>
    </row>
    <row r="96">
      <c r="A96" s="107" t="n"/>
      <c r="B96" s="156" t="n"/>
      <c r="C96" s="156" t="n"/>
      <c r="D96" s="156" t="n"/>
      <c r="E96" s="156" t="n"/>
      <c r="F96" s="156" t="n"/>
      <c r="G96" s="156" t="n"/>
      <c r="H96" s="156" t="n"/>
      <c r="I96" s="156" t="n"/>
      <c r="J96" s="156" t="n"/>
      <c r="K96" s="156" t="n"/>
      <c r="L96" s="156" t="n"/>
      <c r="M96" s="156" t="n"/>
      <c r="N96" s="156" t="n"/>
      <c r="O96" s="156" t="n"/>
      <c r="P96" s="156" t="n"/>
      <c r="Q96" s="156" t="n"/>
      <c r="R96" s="156" t="n"/>
      <c r="S96" s="156" t="n"/>
      <c r="T96" s="213" t="n"/>
      <c r="U96" s="213" t="n"/>
      <c r="V96" s="213" t="n"/>
      <c r="W96" s="213" t="n"/>
    </row>
    <row r="97">
      <c r="A97" s="107" t="n"/>
      <c r="B97" s="156" t="n"/>
      <c r="C97" s="156" t="n"/>
      <c r="D97" s="156" t="n"/>
      <c r="E97" s="156" t="n"/>
      <c r="F97" s="156" t="n"/>
      <c r="G97" s="156" t="n"/>
      <c r="H97" s="156" t="n"/>
      <c r="I97" s="156" t="n"/>
      <c r="J97" s="156" t="n"/>
      <c r="K97" s="156" t="n"/>
      <c r="L97" s="156" t="n"/>
      <c r="M97" s="156" t="n"/>
      <c r="N97" s="156" t="n"/>
      <c r="O97" s="156" t="n"/>
      <c r="P97" s="156" t="n"/>
      <c r="Q97" s="156" t="n"/>
      <c r="R97" s="156" t="n"/>
      <c r="S97" s="156" t="n"/>
      <c r="T97" s="213" t="n"/>
      <c r="U97" s="213" t="n"/>
      <c r="V97" s="213" t="n"/>
      <c r="W97" s="213" t="n"/>
    </row>
    <row r="98">
      <c r="A98" s="107" t="n"/>
      <c r="B98" s="156" t="n"/>
      <c r="C98" s="156" t="n"/>
      <c r="D98" s="156" t="n"/>
      <c r="E98" s="156" t="n"/>
      <c r="F98" s="156" t="n"/>
      <c r="G98" s="156" t="n"/>
      <c r="H98" s="156" t="n"/>
      <c r="I98" s="156" t="n"/>
      <c r="J98" s="156" t="n"/>
      <c r="K98" s="156" t="n"/>
      <c r="L98" s="156" t="n"/>
      <c r="M98" s="156" t="n"/>
      <c r="N98" s="156" t="n"/>
      <c r="O98" s="156" t="n"/>
      <c r="P98" s="156" t="n"/>
      <c r="Q98" s="156" t="n"/>
      <c r="R98" s="156" t="n"/>
      <c r="S98" s="156" t="n"/>
      <c r="T98" s="213" t="n"/>
      <c r="U98" s="213" t="n"/>
      <c r="V98" s="213" t="n"/>
      <c r="W98" s="213" t="n"/>
    </row>
    <row r="99">
      <c r="A99" s="107" t="n"/>
      <c r="B99" s="156" t="n"/>
      <c r="C99" s="156" t="n"/>
      <c r="D99" s="156" t="n"/>
      <c r="E99" s="156" t="n"/>
      <c r="F99" s="156" t="n"/>
      <c r="G99" s="156" t="n"/>
      <c r="H99" s="156" t="n"/>
      <c r="I99" s="156" t="n"/>
      <c r="J99" s="156" t="n"/>
      <c r="K99" s="156" t="n"/>
      <c r="L99" s="156" t="n"/>
      <c r="M99" s="156" t="n"/>
      <c r="N99" s="156" t="n"/>
      <c r="O99" s="156" t="n"/>
      <c r="P99" s="156" t="n"/>
      <c r="Q99" s="156" t="n"/>
      <c r="R99" s="156" t="n"/>
      <c r="S99" s="156" t="n"/>
      <c r="T99" s="213" t="n"/>
      <c r="U99" s="213" t="n"/>
      <c r="V99" s="213" t="n"/>
      <c r="W99" s="213" t="n"/>
    </row>
    <row r="100">
      <c r="A100" s="107" t="n"/>
      <c r="B100" s="156" t="n"/>
      <c r="C100" s="156" t="n"/>
      <c r="D100" s="156" t="n"/>
      <c r="E100" s="156" t="n"/>
      <c r="F100" s="156" t="n"/>
      <c r="G100" s="156" t="n"/>
      <c r="H100" s="156" t="n"/>
      <c r="I100" s="156" t="n"/>
      <c r="J100" s="156" t="n"/>
      <c r="K100" s="156" t="n"/>
      <c r="L100" s="156" t="n"/>
      <c r="M100" s="156" t="n"/>
      <c r="N100" s="156" t="n"/>
      <c r="O100" s="156" t="n"/>
      <c r="P100" s="156" t="n"/>
      <c r="Q100" s="156" t="n"/>
      <c r="R100" s="156" t="n"/>
      <c r="S100" s="156" t="n"/>
      <c r="T100" s="213" t="n"/>
      <c r="U100" s="213" t="n"/>
      <c r="V100" s="213" t="n"/>
      <c r="W100" s="213" t="n"/>
    </row>
    <row r="101">
      <c r="A101" s="107" t="n"/>
      <c r="B101" s="156" t="n"/>
      <c r="C101" s="156" t="n"/>
      <c r="D101" s="156" t="n"/>
      <c r="E101" s="156" t="n"/>
      <c r="F101" s="156" t="n"/>
      <c r="G101" s="156" t="n"/>
      <c r="H101" s="156" t="n"/>
      <c r="I101" s="156" t="n"/>
      <c r="J101" s="156" t="n"/>
      <c r="K101" s="156" t="n"/>
      <c r="L101" s="156" t="n"/>
      <c r="M101" s="156" t="n"/>
      <c r="N101" s="156" t="n"/>
      <c r="O101" s="156" t="n"/>
      <c r="P101" s="156" t="n"/>
      <c r="Q101" s="156" t="n"/>
      <c r="R101" s="156" t="n"/>
      <c r="S101" s="156" t="n"/>
      <c r="T101" s="213" t="n"/>
      <c r="U101" s="213" t="n"/>
      <c r="V101" s="213" t="n"/>
      <c r="W101" s="213" t="n"/>
    </row>
    <row r="102">
      <c r="A102" s="107" t="n"/>
      <c r="B102" s="156" t="n"/>
      <c r="C102" s="156" t="n"/>
      <c r="D102" s="156" t="n"/>
      <c r="E102" s="156" t="n"/>
      <c r="F102" s="156" t="n"/>
      <c r="G102" s="156" t="n"/>
      <c r="H102" s="156" t="n"/>
      <c r="I102" s="156" t="n"/>
      <c r="J102" s="156" t="n"/>
      <c r="K102" s="156" t="n"/>
      <c r="L102" s="156" t="n"/>
      <c r="M102" s="156" t="n"/>
      <c r="N102" s="156" t="n"/>
      <c r="O102" s="156" t="n"/>
      <c r="P102" s="156" t="n"/>
      <c r="Q102" s="156" t="n"/>
      <c r="R102" s="156" t="n"/>
      <c r="S102" s="156" t="n"/>
      <c r="T102" s="213" t="n"/>
      <c r="U102" s="213" t="n"/>
      <c r="V102" s="213" t="n"/>
      <c r="W102" s="213" t="n"/>
    </row>
    <row r="103">
      <c r="A103" s="107" t="n"/>
      <c r="B103" s="156" t="n"/>
      <c r="C103" s="156" t="n"/>
      <c r="D103" s="156" t="n"/>
      <c r="E103" s="156" t="n"/>
      <c r="F103" s="156" t="n"/>
      <c r="G103" s="156" t="n"/>
      <c r="H103" s="156" t="n"/>
      <c r="I103" s="156" t="n"/>
      <c r="J103" s="156" t="n"/>
      <c r="K103" s="156" t="n"/>
      <c r="L103" s="156" t="n"/>
      <c r="M103" s="156" t="n"/>
      <c r="N103" s="156" t="n"/>
      <c r="O103" s="156" t="n"/>
      <c r="P103" s="156" t="n"/>
      <c r="Q103" s="156" t="n"/>
      <c r="R103" s="156" t="n"/>
      <c r="S103" s="156" t="n"/>
      <c r="T103" s="213" t="n"/>
      <c r="U103" s="213" t="n"/>
      <c r="V103" s="213" t="n"/>
      <c r="W103" s="213" t="n"/>
    </row>
    <row r="104">
      <c r="A104" s="107" t="n"/>
      <c r="B104" s="156" t="n"/>
      <c r="C104" s="156" t="n"/>
      <c r="D104" s="156" t="n"/>
      <c r="E104" s="156" t="n"/>
      <c r="F104" s="156" t="n"/>
      <c r="G104" s="156" t="n"/>
      <c r="H104" s="156" t="n"/>
      <c r="I104" s="156" t="n"/>
      <c r="J104" s="156" t="n"/>
      <c r="K104" s="156" t="n"/>
      <c r="L104" s="156" t="n"/>
      <c r="M104" s="156" t="n"/>
      <c r="N104" s="156" t="n"/>
      <c r="O104" s="156" t="n"/>
      <c r="P104" s="156" t="n"/>
      <c r="Q104" s="156" t="n"/>
      <c r="R104" s="156" t="n"/>
      <c r="S104" s="156" t="n"/>
      <c r="T104" s="213" t="n"/>
      <c r="U104" s="213" t="n"/>
      <c r="V104" s="213" t="n"/>
      <c r="W104" s="213" t="n"/>
    </row>
    <row r="105">
      <c r="A105" s="107" t="n"/>
      <c r="B105" s="156" t="n"/>
      <c r="C105" s="156" t="n"/>
      <c r="D105" s="156" t="n"/>
      <c r="E105" s="156" t="n"/>
      <c r="F105" s="156" t="n"/>
      <c r="G105" s="156" t="n"/>
      <c r="H105" s="156" t="n"/>
      <c r="I105" s="156" t="n"/>
      <c r="J105" s="156" t="n"/>
      <c r="K105" s="156" t="n"/>
      <c r="L105" s="156" t="n"/>
      <c r="M105" s="156" t="n"/>
      <c r="N105" s="156" t="n"/>
      <c r="O105" s="156" t="n"/>
      <c r="P105" s="156" t="n"/>
      <c r="Q105" s="156" t="n"/>
      <c r="R105" s="156" t="n"/>
      <c r="S105" s="156" t="n"/>
      <c r="T105" s="213" t="n"/>
      <c r="U105" s="213" t="n"/>
      <c r="V105" s="213" t="n"/>
      <c r="W105" s="213" t="n"/>
    </row>
    <row r="106">
      <c r="A106" s="107" t="n"/>
      <c r="B106" s="156" t="n"/>
      <c r="C106" s="156" t="n"/>
      <c r="D106" s="156" t="n"/>
      <c r="E106" s="156" t="n"/>
      <c r="F106" s="156" t="n"/>
      <c r="G106" s="156" t="n"/>
      <c r="H106" s="156" t="n"/>
      <c r="I106" s="156" t="n"/>
      <c r="J106" s="156" t="n"/>
      <c r="K106" s="156" t="n"/>
      <c r="L106" s="156" t="n"/>
      <c r="M106" s="156" t="n"/>
      <c r="N106" s="156" t="n"/>
      <c r="O106" s="156" t="n"/>
      <c r="P106" s="156" t="n"/>
      <c r="Q106" s="156" t="n"/>
      <c r="R106" s="156" t="n"/>
      <c r="S106" s="156" t="n"/>
      <c r="T106" s="213" t="n"/>
      <c r="U106" s="213" t="n"/>
      <c r="V106" s="213" t="n"/>
      <c r="W106" s="213" t="n"/>
    </row>
    <row r="107">
      <c r="A107" s="107" t="n"/>
      <c r="B107" s="156" t="n"/>
      <c r="C107" s="156" t="n"/>
      <c r="D107" s="156" t="n"/>
      <c r="E107" s="156" t="n"/>
      <c r="F107" s="156" t="n"/>
      <c r="G107" s="156" t="n"/>
      <c r="H107" s="156" t="n"/>
      <c r="I107" s="156" t="n"/>
      <c r="J107" s="156" t="n"/>
      <c r="K107" s="156" t="n"/>
      <c r="L107" s="156" t="n"/>
      <c r="M107" s="156" t="n"/>
      <c r="N107" s="156" t="n"/>
      <c r="O107" s="156" t="n"/>
      <c r="P107" s="156" t="n"/>
      <c r="Q107" s="156" t="n"/>
      <c r="R107" s="156" t="n"/>
      <c r="S107" s="156" t="n"/>
      <c r="T107" s="213" t="n"/>
      <c r="U107" s="213" t="n"/>
      <c r="V107" s="213" t="n"/>
      <c r="W107" s="213" t="n"/>
    </row>
    <row r="108">
      <c r="A108" s="107" t="n"/>
      <c r="B108" s="156" t="n"/>
      <c r="C108" s="156" t="n"/>
      <c r="D108" s="156" t="n"/>
      <c r="E108" s="156" t="n"/>
      <c r="F108" s="156" t="n"/>
      <c r="G108" s="156" t="n"/>
      <c r="H108" s="156" t="n"/>
      <c r="I108" s="156" t="n"/>
      <c r="J108" s="156" t="n"/>
      <c r="K108" s="156" t="n"/>
      <c r="L108" s="156" t="n"/>
      <c r="M108" s="156" t="n"/>
      <c r="N108" s="156" t="n"/>
      <c r="O108" s="156" t="n"/>
      <c r="P108" s="156" t="n"/>
      <c r="Q108" s="156" t="n"/>
      <c r="R108" s="156" t="n"/>
      <c r="S108" s="156" t="n"/>
      <c r="T108" s="213" t="n"/>
      <c r="U108" s="213" t="n"/>
      <c r="V108" s="213" t="n"/>
      <c r="W108" s="213" t="n"/>
    </row>
    <row r="109">
      <c r="A109" s="107" t="n"/>
      <c r="B109" s="156" t="n"/>
      <c r="C109" s="156" t="n"/>
      <c r="D109" s="156" t="n"/>
      <c r="E109" s="156" t="n"/>
      <c r="F109" s="156" t="n"/>
      <c r="G109" s="156" t="n"/>
      <c r="H109" s="156" t="n"/>
      <c r="I109" s="156" t="n"/>
      <c r="J109" s="156" t="n"/>
      <c r="K109" s="156" t="n"/>
      <c r="L109" s="156" t="n"/>
      <c r="M109" s="156" t="n"/>
      <c r="N109" s="156" t="n"/>
      <c r="O109" s="156" t="n"/>
      <c r="P109" s="156" t="n"/>
      <c r="Q109" s="156" t="n"/>
      <c r="R109" s="156" t="n"/>
      <c r="S109" s="156" t="n"/>
      <c r="T109" s="213" t="n"/>
      <c r="U109" s="213" t="n"/>
      <c r="V109" s="213" t="n"/>
      <c r="W109" s="213" t="n"/>
    </row>
    <row r="110">
      <c r="A110" s="107" t="n"/>
      <c r="B110" s="156" t="n"/>
      <c r="C110" s="156" t="n"/>
      <c r="D110" s="156" t="n"/>
      <c r="E110" s="156" t="n"/>
      <c r="F110" s="156" t="n"/>
      <c r="G110" s="156" t="n"/>
      <c r="H110" s="156" t="n"/>
      <c r="I110" s="156" t="n"/>
      <c r="J110" s="156" t="n"/>
      <c r="K110" s="156" t="n"/>
      <c r="L110" s="156" t="n"/>
      <c r="M110" s="156" t="n"/>
      <c r="N110" s="156" t="n"/>
      <c r="O110" s="156" t="n"/>
      <c r="P110" s="156" t="n"/>
      <c r="Q110" s="156" t="n"/>
      <c r="R110" s="156" t="n"/>
      <c r="S110" s="156" t="n"/>
      <c r="T110" s="213" t="n"/>
      <c r="U110" s="213" t="n"/>
      <c r="V110" s="213" t="n"/>
      <c r="W110" s="213" t="n"/>
    </row>
    <row r="111">
      <c r="A111" s="107" t="n"/>
      <c r="B111" s="156" t="n"/>
      <c r="C111" s="156" t="n"/>
      <c r="D111" s="156" t="n"/>
      <c r="E111" s="156" t="n"/>
      <c r="F111" s="156" t="n"/>
      <c r="G111" s="156" t="n"/>
      <c r="H111" s="156" t="n"/>
      <c r="I111" s="156" t="n"/>
      <c r="J111" s="156" t="n"/>
      <c r="K111" s="156" t="n"/>
      <c r="L111" s="156" t="n"/>
      <c r="M111" s="156" t="n"/>
      <c r="N111" s="156" t="n"/>
      <c r="O111" s="156" t="n"/>
      <c r="P111" s="156" t="n"/>
      <c r="Q111" s="156" t="n"/>
      <c r="R111" s="156" t="n"/>
      <c r="S111" s="156" t="n"/>
      <c r="T111" s="213" t="n"/>
      <c r="U111" s="213" t="n"/>
      <c r="V111" s="213" t="n"/>
      <c r="W111" s="213" t="n"/>
    </row>
    <row r="112">
      <c r="A112" s="107" t="n"/>
      <c r="B112" s="156" t="n"/>
      <c r="C112" s="156" t="n"/>
      <c r="D112" s="156" t="n"/>
      <c r="E112" s="156" t="n"/>
      <c r="F112" s="156" t="n"/>
      <c r="G112" s="156" t="n"/>
      <c r="H112" s="156" t="n"/>
      <c r="I112" s="156" t="n"/>
      <c r="J112" s="156" t="n"/>
      <c r="K112" s="156" t="n"/>
      <c r="L112" s="156" t="n"/>
      <c r="M112" s="156" t="n"/>
      <c r="N112" s="156" t="n"/>
      <c r="O112" s="156" t="n"/>
      <c r="P112" s="156" t="n"/>
      <c r="Q112" s="156" t="n"/>
      <c r="R112" s="156" t="n"/>
      <c r="S112" s="156" t="n"/>
      <c r="T112" s="213" t="n"/>
      <c r="U112" s="213" t="n"/>
      <c r="V112" s="213" t="n"/>
      <c r="W112" s="213" t="n"/>
    </row>
    <row r="113">
      <c r="A113" s="107" t="n"/>
      <c r="B113" s="156" t="n"/>
      <c r="C113" s="156" t="n"/>
      <c r="D113" s="156" t="n"/>
      <c r="E113" s="156" t="n"/>
      <c r="F113" s="156" t="n"/>
      <c r="G113" s="156" t="n"/>
      <c r="H113" s="156" t="n"/>
      <c r="I113" s="156" t="n"/>
      <c r="J113" s="156" t="n"/>
      <c r="K113" s="156" t="n"/>
      <c r="L113" s="156" t="n"/>
      <c r="M113" s="156" t="n"/>
      <c r="N113" s="156" t="n"/>
      <c r="O113" s="156" t="n"/>
      <c r="P113" s="156" t="n"/>
      <c r="Q113" s="156" t="n"/>
      <c r="R113" s="156" t="n"/>
      <c r="S113" s="156" t="n"/>
      <c r="T113" s="213" t="n"/>
      <c r="U113" s="213" t="n"/>
      <c r="V113" s="213" t="n"/>
      <c r="W113" s="213" t="n"/>
    </row>
    <row r="114">
      <c r="A114" s="107" t="n"/>
      <c r="B114" s="156" t="n"/>
      <c r="C114" s="156" t="n"/>
      <c r="D114" s="156" t="n"/>
      <c r="E114" s="156" t="n"/>
      <c r="F114" s="156" t="n"/>
      <c r="G114" s="156" t="n"/>
      <c r="H114" s="156" t="n"/>
      <c r="I114" s="156" t="n"/>
      <c r="J114" s="156" t="n"/>
      <c r="K114" s="156" t="n"/>
      <c r="L114" s="156" t="n"/>
      <c r="M114" s="156" t="n"/>
      <c r="N114" s="156" t="n"/>
      <c r="O114" s="156" t="n"/>
      <c r="P114" s="156" t="n"/>
      <c r="Q114" s="156" t="n"/>
      <c r="R114" s="156" t="n"/>
      <c r="S114" s="156" t="n"/>
      <c r="T114" s="213" t="n"/>
      <c r="U114" s="213" t="n"/>
      <c r="V114" s="213" t="n"/>
      <c r="W114" s="213" t="n"/>
    </row>
    <row r="115">
      <c r="A115" s="107" t="n"/>
      <c r="B115" s="156" t="n"/>
      <c r="C115" s="156" t="n"/>
      <c r="D115" s="156" t="n"/>
      <c r="E115" s="156" t="n"/>
      <c r="F115" s="156" t="n"/>
      <c r="G115" s="156" t="n"/>
      <c r="H115" s="156" t="n"/>
      <c r="I115" s="156" t="n"/>
      <c r="J115" s="156" t="n"/>
      <c r="K115" s="156" t="n"/>
      <c r="L115" s="156" t="n"/>
      <c r="M115" s="156" t="n"/>
      <c r="N115" s="156" t="n"/>
      <c r="O115" s="156" t="n"/>
      <c r="P115" s="156" t="n"/>
      <c r="Q115" s="156" t="n"/>
      <c r="R115" s="156" t="n"/>
      <c r="S115" s="156" t="n"/>
      <c r="T115" s="213" t="n"/>
      <c r="U115" s="213" t="n"/>
      <c r="V115" s="213" t="n"/>
      <c r="W115" s="213" t="n"/>
    </row>
    <row r="116">
      <c r="A116" s="107" t="n"/>
      <c r="B116" s="156" t="n"/>
      <c r="C116" s="156" t="n"/>
      <c r="D116" s="156" t="n"/>
      <c r="E116" s="156" t="n"/>
      <c r="F116" s="156" t="n"/>
      <c r="G116" s="156" t="n"/>
      <c r="H116" s="156" t="n"/>
      <c r="I116" s="156" t="n"/>
      <c r="J116" s="156" t="n"/>
      <c r="K116" s="156" t="n"/>
      <c r="L116" s="156" t="n"/>
      <c r="M116" s="156" t="n"/>
      <c r="N116" s="156" t="n"/>
      <c r="O116" s="156" t="n"/>
      <c r="P116" s="156" t="n"/>
      <c r="Q116" s="156" t="n"/>
      <c r="R116" s="156" t="n"/>
      <c r="S116" s="156" t="n"/>
      <c r="T116" s="213" t="n"/>
      <c r="U116" s="213" t="n"/>
      <c r="V116" s="213" t="n"/>
      <c r="W116" s="213" t="n"/>
    </row>
    <row r="117">
      <c r="A117" s="107" t="n"/>
      <c r="B117" s="156" t="n"/>
      <c r="C117" s="156" t="n"/>
      <c r="D117" s="156" t="n"/>
      <c r="E117" s="156" t="n"/>
      <c r="F117" s="156" t="n"/>
      <c r="G117" s="156" t="n"/>
      <c r="H117" s="156" t="n"/>
      <c r="I117" s="156" t="n"/>
      <c r="J117" s="156" t="n"/>
      <c r="K117" s="156" t="n"/>
      <c r="L117" s="156" t="n"/>
      <c r="M117" s="156" t="n"/>
      <c r="N117" s="156" t="n"/>
      <c r="O117" s="156" t="n"/>
      <c r="P117" s="156" t="n"/>
      <c r="Q117" s="156" t="n"/>
      <c r="R117" s="156" t="n"/>
      <c r="S117" s="156" t="n"/>
      <c r="T117" s="213" t="n"/>
      <c r="U117" s="213" t="n"/>
      <c r="V117" s="213" t="n"/>
      <c r="W117" s="213" t="n"/>
    </row>
    <row r="118">
      <c r="A118" s="107" t="n"/>
      <c r="B118" s="156" t="n"/>
      <c r="C118" s="156" t="n"/>
      <c r="D118" s="156" t="n"/>
      <c r="E118" s="156" t="n"/>
      <c r="F118" s="156" t="n"/>
      <c r="G118" s="156" t="n"/>
      <c r="H118" s="156" t="n"/>
      <c r="I118" s="156" t="n"/>
      <c r="J118" s="156" t="n"/>
      <c r="K118" s="156" t="n"/>
      <c r="L118" s="156" t="n"/>
      <c r="M118" s="156" t="n"/>
      <c r="N118" s="156" t="n"/>
      <c r="O118" s="156" t="n"/>
      <c r="P118" s="156" t="n"/>
      <c r="Q118" s="156" t="n"/>
      <c r="R118" s="156" t="n"/>
      <c r="S118" s="156" t="n"/>
      <c r="T118" s="213" t="n"/>
      <c r="U118" s="213" t="n"/>
      <c r="V118" s="213" t="n"/>
      <c r="W118" s="213" t="n"/>
    </row>
    <row r="119">
      <c r="A119" s="107" t="n"/>
      <c r="B119" s="156" t="n"/>
      <c r="C119" s="156" t="n"/>
      <c r="D119" s="156" t="n"/>
      <c r="E119" s="156" t="n"/>
      <c r="F119" s="156" t="n"/>
      <c r="G119" s="156" t="n"/>
      <c r="H119" s="156" t="n"/>
      <c r="I119" s="156" t="n"/>
      <c r="J119" s="156" t="n"/>
      <c r="K119" s="156" t="n"/>
      <c r="L119" s="156" t="n"/>
      <c r="M119" s="156" t="n"/>
      <c r="N119" s="156" t="n"/>
      <c r="O119" s="156" t="n"/>
      <c r="P119" s="156" t="n"/>
      <c r="Q119" s="156" t="n"/>
      <c r="R119" s="156" t="n"/>
      <c r="S119" s="156" t="n"/>
      <c r="T119" s="213" t="n"/>
      <c r="U119" s="213" t="n"/>
      <c r="V119" s="213" t="n"/>
      <c r="W119" s="213" t="n"/>
    </row>
    <row r="120">
      <c r="A120" s="107" t="n"/>
      <c r="B120" s="156" t="n"/>
      <c r="C120" s="156" t="n"/>
      <c r="D120" s="156" t="n"/>
      <c r="E120" s="156" t="n"/>
      <c r="F120" s="156" t="n"/>
      <c r="G120" s="156" t="n"/>
      <c r="H120" s="156" t="n"/>
      <c r="I120" s="156" t="n"/>
      <c r="J120" s="156" t="n"/>
      <c r="K120" s="156" t="n"/>
      <c r="L120" s="156" t="n"/>
      <c r="M120" s="156" t="n"/>
      <c r="N120" s="156" t="n"/>
      <c r="O120" s="156" t="n"/>
      <c r="P120" s="156" t="n"/>
      <c r="Q120" s="156" t="n"/>
      <c r="R120" s="156" t="n"/>
      <c r="S120" s="156" t="n"/>
      <c r="T120" s="213" t="n"/>
      <c r="U120" s="213" t="n"/>
      <c r="V120" s="213" t="n"/>
      <c r="W120" s="213" t="n"/>
    </row>
    <row r="121">
      <c r="A121" s="107" t="n"/>
      <c r="B121" s="156" t="n"/>
      <c r="C121" s="156" t="n"/>
      <c r="D121" s="156" t="n"/>
      <c r="E121" s="156" t="n"/>
      <c r="F121" s="156" t="n"/>
      <c r="G121" s="156" t="n"/>
      <c r="H121" s="156" t="n"/>
      <c r="I121" s="156" t="n"/>
      <c r="J121" s="156" t="n"/>
      <c r="K121" s="156" t="n"/>
      <c r="L121" s="156" t="n"/>
      <c r="M121" s="156" t="n"/>
      <c r="N121" s="156" t="n"/>
      <c r="O121" s="156" t="n"/>
      <c r="P121" s="156" t="n"/>
      <c r="Q121" s="156" t="n"/>
      <c r="R121" s="156" t="n"/>
      <c r="S121" s="156" t="n"/>
      <c r="T121" s="213" t="n"/>
      <c r="U121" s="213" t="n"/>
      <c r="V121" s="213" t="n"/>
      <c r="W121" s="213" t="n"/>
    </row>
    <row r="122">
      <c r="A122" s="107" t="n"/>
      <c r="B122" s="156" t="n"/>
      <c r="C122" s="156" t="n"/>
      <c r="D122" s="156" t="n"/>
      <c r="E122" s="156" t="n"/>
      <c r="F122" s="156" t="n"/>
      <c r="G122" s="156" t="n"/>
      <c r="H122" s="156" t="n"/>
      <c r="I122" s="156" t="n"/>
      <c r="J122" s="156" t="n"/>
      <c r="K122" s="156" t="n"/>
      <c r="L122" s="156" t="n"/>
      <c r="M122" s="156" t="n"/>
      <c r="N122" s="156" t="n"/>
      <c r="O122" s="156" t="n"/>
      <c r="P122" s="156" t="n"/>
      <c r="Q122" s="156" t="n"/>
      <c r="R122" s="156" t="n"/>
      <c r="S122" s="156" t="n"/>
      <c r="T122" s="213" t="n"/>
      <c r="U122" s="213" t="n"/>
      <c r="V122" s="213" t="n"/>
      <c r="W122" s="213" t="n"/>
    </row>
    <row r="123">
      <c r="A123" s="107" t="n"/>
      <c r="B123" s="156" t="n"/>
      <c r="C123" s="156" t="n"/>
      <c r="D123" s="156" t="n"/>
      <c r="E123" s="156" t="n"/>
      <c r="F123" s="156" t="n"/>
      <c r="G123" s="156" t="n"/>
      <c r="H123" s="156" t="n"/>
      <c r="I123" s="156" t="n"/>
      <c r="J123" s="156" t="n"/>
      <c r="K123" s="156" t="n"/>
      <c r="L123" s="156" t="n"/>
      <c r="M123" s="156" t="n"/>
      <c r="N123" s="156" t="n"/>
      <c r="O123" s="156" t="n"/>
      <c r="P123" s="156" t="n"/>
      <c r="Q123" s="156" t="n"/>
      <c r="R123" s="156" t="n"/>
      <c r="S123" s="156" t="n"/>
      <c r="T123" s="213" t="n"/>
      <c r="U123" s="213" t="n"/>
      <c r="V123" s="213" t="n"/>
      <c r="W123" s="213" t="n"/>
    </row>
    <row r="124">
      <c r="A124" s="107" t="n"/>
      <c r="B124" s="156" t="n"/>
      <c r="C124" s="156" t="n"/>
      <c r="D124" s="156" t="n"/>
      <c r="E124" s="156" t="n"/>
      <c r="F124" s="156" t="n"/>
      <c r="G124" s="156" t="n"/>
      <c r="H124" s="156" t="n"/>
      <c r="I124" s="156" t="n"/>
      <c r="J124" s="156" t="n"/>
      <c r="K124" s="156" t="n"/>
      <c r="L124" s="156" t="n"/>
      <c r="M124" s="156" t="n"/>
      <c r="N124" s="156" t="n"/>
      <c r="O124" s="156" t="n"/>
      <c r="P124" s="156" t="n"/>
      <c r="Q124" s="156" t="n"/>
      <c r="R124" s="156" t="n"/>
      <c r="S124" s="156" t="n"/>
      <c r="T124" s="213" t="n"/>
      <c r="U124" s="213" t="n"/>
      <c r="V124" s="213" t="n"/>
      <c r="W124" s="213" t="n"/>
    </row>
    <row r="125">
      <c r="A125" s="107" t="n"/>
      <c r="B125" s="156" t="n"/>
      <c r="C125" s="156" t="n"/>
      <c r="D125" s="156" t="n"/>
      <c r="E125" s="156" t="n"/>
      <c r="F125" s="156" t="n"/>
      <c r="G125" s="156" t="n"/>
      <c r="H125" s="156" t="n"/>
      <c r="I125" s="156" t="n"/>
      <c r="J125" s="156" t="n"/>
      <c r="K125" s="156" t="n"/>
      <c r="L125" s="156" t="n"/>
      <c r="M125" s="156" t="n"/>
      <c r="N125" s="156" t="n"/>
      <c r="O125" s="156" t="n"/>
      <c r="P125" s="156" t="n"/>
      <c r="Q125" s="156" t="n"/>
      <c r="R125" s="156" t="n"/>
      <c r="S125" s="156" t="n"/>
      <c r="T125" s="213" t="n"/>
      <c r="U125" s="213" t="n"/>
      <c r="V125" s="213" t="n"/>
      <c r="W125" s="213" t="n"/>
    </row>
    <row r="126">
      <c r="A126" s="107" t="n"/>
      <c r="B126" s="156" t="n"/>
      <c r="C126" s="156" t="n"/>
      <c r="D126" s="156" t="n"/>
      <c r="E126" s="156" t="n"/>
      <c r="F126" s="156" t="n"/>
      <c r="G126" s="156" t="n"/>
      <c r="H126" s="156" t="n"/>
      <c r="I126" s="156" t="n"/>
      <c r="J126" s="156" t="n"/>
      <c r="K126" s="156" t="n"/>
      <c r="L126" s="156" t="n"/>
      <c r="M126" s="156" t="n"/>
      <c r="N126" s="156" t="n"/>
      <c r="O126" s="156" t="n"/>
      <c r="P126" s="156" t="n"/>
      <c r="Q126" s="156" t="n"/>
      <c r="R126" s="156" t="n"/>
      <c r="S126" s="156" t="n"/>
      <c r="T126" s="213" t="n"/>
      <c r="U126" s="213" t="n"/>
      <c r="V126" s="213" t="n"/>
      <c r="W126" s="213" t="n"/>
    </row>
    <row r="127">
      <c r="A127" s="107" t="n"/>
      <c r="B127" s="156" t="n"/>
      <c r="C127" s="156" t="n"/>
      <c r="D127" s="156" t="n"/>
      <c r="E127" s="156" t="n"/>
      <c r="F127" s="156" t="n"/>
      <c r="G127" s="156" t="n"/>
      <c r="H127" s="156" t="n"/>
      <c r="I127" s="156" t="n"/>
      <c r="J127" s="156" t="n"/>
      <c r="K127" s="156" t="n"/>
      <c r="L127" s="156" t="n"/>
      <c r="M127" s="156" t="n"/>
      <c r="N127" s="156" t="n"/>
      <c r="O127" s="156" t="n"/>
      <c r="P127" s="156" t="n"/>
      <c r="Q127" s="156" t="n"/>
      <c r="R127" s="156" t="n"/>
      <c r="S127" s="156" t="n"/>
      <c r="T127" s="213" t="n"/>
      <c r="U127" s="213" t="n"/>
      <c r="V127" s="213" t="n"/>
      <c r="W127" s="213" t="n"/>
    </row>
    <row r="128">
      <c r="A128" s="301" t="n"/>
      <c r="B128" s="213" t="n"/>
      <c r="C128" s="213" t="n"/>
      <c r="D128" s="213" t="n"/>
      <c r="E128" s="213" t="n"/>
      <c r="F128" s="213" t="n"/>
      <c r="G128" s="213" t="n"/>
      <c r="H128" s="213" t="n"/>
      <c r="I128" s="213" t="n"/>
      <c r="J128" s="213" t="n"/>
      <c r="K128" s="213" t="n"/>
      <c r="L128" s="213" t="n"/>
      <c r="M128" s="213" t="n"/>
      <c r="N128" s="213" t="n"/>
      <c r="O128" s="213" t="n"/>
      <c r="P128" s="213" t="n"/>
      <c r="Q128" s="213" t="n"/>
      <c r="R128" s="213" t="n"/>
      <c r="S128" s="213" t="n"/>
      <c r="T128" s="213" t="n"/>
      <c r="U128" s="213" t="n"/>
      <c r="V128" s="213" t="n"/>
      <c r="W128" s="213" t="n"/>
    </row>
    <row r="129">
      <c r="A129" s="301" t="n"/>
      <c r="B129" s="213" t="n"/>
      <c r="C129" s="213" t="n"/>
      <c r="D129" s="213" t="n"/>
      <c r="E129" s="213" t="n"/>
      <c r="F129" s="213" t="n"/>
      <c r="G129" s="213" t="n"/>
      <c r="H129" s="213" t="n"/>
      <c r="I129" s="213" t="n"/>
      <c r="J129" s="213" t="n"/>
      <c r="K129" s="213" t="n"/>
      <c r="L129" s="213" t="n"/>
      <c r="M129" s="213" t="n"/>
      <c r="N129" s="213" t="n"/>
      <c r="O129" s="213" t="n"/>
      <c r="P129" s="213" t="n"/>
      <c r="Q129" s="213" t="n"/>
      <c r="R129" s="213" t="n"/>
      <c r="S129" s="213" t="n"/>
      <c r="T129" s="213" t="n"/>
      <c r="U129" s="213" t="n"/>
      <c r="V129" s="213" t="n"/>
      <c r="W129" s="213" t="n"/>
    </row>
    <row r="130">
      <c r="A130" s="301" t="n"/>
      <c r="B130" s="213" t="n"/>
      <c r="C130" s="213" t="n"/>
      <c r="D130" s="213" t="n"/>
      <c r="E130" s="213" t="n"/>
      <c r="F130" s="213" t="n"/>
      <c r="G130" s="213" t="n"/>
      <c r="H130" s="213" t="n"/>
      <c r="I130" s="213" t="n"/>
      <c r="J130" s="213" t="n"/>
      <c r="K130" s="213" t="n"/>
      <c r="L130" s="213" t="n"/>
      <c r="M130" s="213" t="n"/>
      <c r="N130" s="213" t="n"/>
      <c r="O130" s="213" t="n"/>
      <c r="P130" s="213" t="n"/>
      <c r="Q130" s="213" t="n"/>
      <c r="R130" s="213" t="n"/>
      <c r="S130" s="213" t="n"/>
      <c r="T130" s="213" t="n"/>
      <c r="U130" s="213" t="n"/>
      <c r="V130" s="213" t="n"/>
      <c r="W130" s="213" t="n"/>
    </row>
    <row r="131">
      <c r="A131" s="301" t="n"/>
      <c r="B131" s="213" t="n"/>
      <c r="C131" s="213" t="n"/>
      <c r="D131" s="213" t="n"/>
      <c r="E131" s="213" t="n"/>
      <c r="F131" s="213" t="n"/>
      <c r="G131" s="213" t="n"/>
      <c r="H131" s="213" t="n"/>
      <c r="I131" s="213" t="n"/>
      <c r="J131" s="213" t="n"/>
      <c r="K131" s="213" t="n"/>
      <c r="L131" s="213" t="n"/>
      <c r="M131" s="213" t="n"/>
      <c r="N131" s="213" t="n"/>
      <c r="O131" s="213" t="n"/>
      <c r="P131" s="213" t="n"/>
      <c r="Q131" s="213" t="n"/>
      <c r="R131" s="213" t="n"/>
      <c r="S131" s="213" t="n"/>
      <c r="T131" s="213" t="n"/>
      <c r="U131" s="213" t="n"/>
      <c r="V131" s="213" t="n"/>
      <c r="W131" s="213" t="n"/>
    </row>
    <row r="132">
      <c r="A132" s="301" t="n"/>
      <c r="B132" s="213" t="n"/>
      <c r="C132" s="213" t="n"/>
      <c r="D132" s="213" t="n"/>
      <c r="E132" s="213" t="n"/>
      <c r="F132" s="213" t="n"/>
      <c r="G132" s="213" t="n"/>
      <c r="H132" s="213" t="n"/>
      <c r="I132" s="213" t="n"/>
      <c r="J132" s="213" t="n"/>
      <c r="K132" s="213" t="n"/>
      <c r="L132" s="213" t="n"/>
      <c r="M132" s="213" t="n"/>
      <c r="N132" s="213" t="n"/>
      <c r="O132" s="213" t="n"/>
      <c r="P132" s="213" t="n"/>
      <c r="Q132" s="213" t="n"/>
      <c r="R132" s="213" t="n"/>
      <c r="S132" s="213" t="n"/>
      <c r="T132" s="213" t="n"/>
      <c r="U132" s="213" t="n"/>
      <c r="V132" s="213" t="n"/>
      <c r="W132" s="213" t="n"/>
    </row>
    <row r="133">
      <c r="A133" s="301" t="n"/>
      <c r="B133" s="213" t="n"/>
      <c r="C133" s="213" t="n"/>
      <c r="D133" s="213" t="n"/>
      <c r="E133" s="213" t="n"/>
      <c r="F133" s="213" t="n"/>
      <c r="G133" s="213" t="n"/>
      <c r="H133" s="213" t="n"/>
      <c r="I133" s="213" t="n"/>
      <c r="J133" s="213" t="n"/>
      <c r="K133" s="213" t="n"/>
      <c r="L133" s="213" t="n"/>
      <c r="M133" s="213" t="n"/>
      <c r="N133" s="213" t="n"/>
      <c r="O133" s="213" t="n"/>
      <c r="P133" s="213" t="n"/>
      <c r="Q133" s="213" t="n"/>
      <c r="R133" s="213" t="n"/>
      <c r="S133" s="213" t="n"/>
      <c r="T133" s="213" t="n"/>
      <c r="U133" s="213" t="n"/>
      <c r="V133" s="213" t="n"/>
      <c r="W133" s="213" t="n"/>
    </row>
    <row r="134">
      <c r="A134" s="301" t="n"/>
      <c r="B134" s="213" t="n"/>
      <c r="C134" s="213" t="n"/>
      <c r="D134" s="213" t="n"/>
      <c r="E134" s="213" t="n"/>
      <c r="F134" s="213" t="n"/>
      <c r="G134" s="213" t="n"/>
      <c r="H134" s="213" t="n"/>
      <c r="I134" s="213" t="n"/>
      <c r="J134" s="213" t="n"/>
      <c r="K134" s="213" t="n"/>
      <c r="L134" s="213" t="n"/>
      <c r="M134" s="213" t="n"/>
      <c r="N134" s="213" t="n"/>
      <c r="O134" s="213" t="n"/>
      <c r="P134" s="213" t="n"/>
      <c r="Q134" s="213" t="n"/>
      <c r="R134" s="213" t="n"/>
      <c r="S134" s="213" t="n"/>
      <c r="T134" s="213" t="n"/>
      <c r="U134" s="213" t="n"/>
      <c r="V134" s="213" t="n"/>
      <c r="W134" s="213" t="n"/>
    </row>
    <row r="135">
      <c r="A135" s="301" t="n"/>
      <c r="B135" s="213" t="n"/>
      <c r="C135" s="213" t="n"/>
      <c r="D135" s="213" t="n"/>
      <c r="E135" s="213" t="n"/>
      <c r="F135" s="213" t="n"/>
      <c r="G135" s="213" t="n"/>
      <c r="H135" s="213" t="n"/>
      <c r="I135" s="213" t="n"/>
      <c r="J135" s="213" t="n"/>
      <c r="K135" s="213" t="n"/>
      <c r="L135" s="213" t="n"/>
      <c r="M135" s="213" t="n"/>
      <c r="N135" s="213" t="n"/>
      <c r="O135" s="213" t="n"/>
      <c r="P135" s="213" t="n"/>
      <c r="Q135" s="213" t="n"/>
      <c r="R135" s="213" t="n"/>
      <c r="S135" s="213" t="n"/>
      <c r="T135" s="213" t="n"/>
      <c r="U135" s="213" t="n"/>
      <c r="V135" s="213" t="n"/>
      <c r="W135" s="213" t="n"/>
    </row>
    <row r="136">
      <c r="A136" s="301" t="n"/>
      <c r="B136" s="213" t="n"/>
      <c r="C136" s="213" t="n"/>
      <c r="D136" s="213" t="n"/>
      <c r="E136" s="213" t="n"/>
      <c r="F136" s="213" t="n"/>
      <c r="G136" s="213" t="n"/>
      <c r="H136" s="213" t="n"/>
      <c r="I136" s="213" t="n"/>
      <c r="J136" s="213" t="n"/>
      <c r="K136" s="213" t="n"/>
      <c r="L136" s="213" t="n"/>
      <c r="M136" s="213" t="n"/>
      <c r="N136" s="213" t="n"/>
      <c r="O136" s="213" t="n"/>
      <c r="P136" s="213" t="n"/>
      <c r="Q136" s="213" t="n"/>
      <c r="R136" s="213" t="n"/>
      <c r="S136" s="213" t="n"/>
      <c r="T136" s="213" t="n"/>
      <c r="U136" s="213" t="n"/>
      <c r="V136" s="213" t="n"/>
      <c r="W136" s="213" t="n"/>
    </row>
    <row r="137">
      <c r="A137" s="301" t="n"/>
      <c r="B137" s="213" t="n"/>
      <c r="C137" s="213" t="n"/>
      <c r="D137" s="213" t="n"/>
      <c r="E137" s="213" t="n"/>
      <c r="F137" s="213" t="n"/>
      <c r="G137" s="213" t="n"/>
      <c r="H137" s="213" t="n"/>
      <c r="I137" s="213" t="n"/>
      <c r="J137" s="213" t="n"/>
      <c r="K137" s="213" t="n"/>
      <c r="L137" s="213" t="n"/>
      <c r="M137" s="213" t="n"/>
      <c r="N137" s="213" t="n"/>
      <c r="O137" s="213" t="n"/>
      <c r="P137" s="213" t="n"/>
      <c r="Q137" s="213" t="n"/>
      <c r="R137" s="213" t="n"/>
      <c r="S137" s="213" t="n"/>
      <c r="T137" s="213" t="n"/>
      <c r="U137" s="213" t="n"/>
      <c r="V137" s="213" t="n"/>
      <c r="W137" s="213" t="n"/>
    </row>
    <row r="138">
      <c r="A138" s="301" t="n"/>
      <c r="B138" s="213" t="n"/>
      <c r="C138" s="213" t="n"/>
      <c r="D138" s="213" t="n"/>
      <c r="E138" s="213" t="n"/>
      <c r="F138" s="213" t="n"/>
      <c r="G138" s="213" t="n"/>
      <c r="H138" s="213" t="n"/>
      <c r="I138" s="213" t="n"/>
      <c r="J138" s="213" t="n"/>
      <c r="K138" s="213" t="n"/>
      <c r="L138" s="213" t="n"/>
      <c r="M138" s="213" t="n"/>
      <c r="N138" s="213" t="n"/>
      <c r="O138" s="213" t="n"/>
      <c r="P138" s="213" t="n"/>
      <c r="Q138" s="213" t="n"/>
      <c r="R138" s="213" t="n"/>
      <c r="S138" s="213" t="n"/>
      <c r="T138" s="213" t="n"/>
      <c r="U138" s="213" t="n"/>
      <c r="V138" s="213" t="n"/>
      <c r="W138" s="213" t="n"/>
    </row>
    <row r="139">
      <c r="A139" s="301" t="n"/>
      <c r="B139" s="213" t="n"/>
      <c r="C139" s="213" t="n"/>
      <c r="D139" s="213" t="n"/>
      <c r="E139" s="213" t="n"/>
      <c r="F139" s="213" t="n"/>
      <c r="G139" s="213" t="n"/>
      <c r="H139" s="213" t="n"/>
      <c r="I139" s="213" t="n"/>
      <c r="J139" s="213" t="n"/>
      <c r="K139" s="213" t="n"/>
      <c r="L139" s="213" t="n"/>
      <c r="M139" s="213" t="n"/>
      <c r="N139" s="213" t="n"/>
      <c r="O139" s="213" t="n"/>
      <c r="P139" s="213" t="n"/>
      <c r="Q139" s="213" t="n"/>
      <c r="R139" s="213" t="n"/>
      <c r="S139" s="213" t="n"/>
      <c r="T139" s="213" t="n"/>
      <c r="U139" s="213" t="n"/>
      <c r="V139" s="213" t="n"/>
      <c r="W139" s="213" t="n"/>
    </row>
    <row r="140">
      <c r="A140" s="301" t="n"/>
      <c r="B140" s="213" t="n"/>
      <c r="C140" s="213" t="n"/>
      <c r="D140" s="213" t="n"/>
      <c r="E140" s="213" t="n"/>
      <c r="F140" s="213" t="n"/>
      <c r="G140" s="213" t="n"/>
      <c r="H140" s="213" t="n"/>
      <c r="I140" s="213" t="n"/>
      <c r="J140" s="213" t="n"/>
      <c r="K140" s="213" t="n"/>
      <c r="L140" s="213" t="n"/>
      <c r="M140" s="213" t="n"/>
      <c r="N140" s="213" t="n"/>
      <c r="O140" s="213" t="n"/>
      <c r="P140" s="213" t="n"/>
      <c r="Q140" s="213" t="n"/>
      <c r="R140" s="213" t="n"/>
      <c r="S140" s="213" t="n"/>
      <c r="T140" s="213" t="n"/>
      <c r="U140" s="213" t="n"/>
      <c r="V140" s="213" t="n"/>
      <c r="W140" s="213" t="n"/>
    </row>
    <row r="141">
      <c r="A141" s="301" t="n"/>
      <c r="B141" s="213" t="n"/>
      <c r="C141" s="213" t="n"/>
      <c r="D141" s="213" t="n"/>
      <c r="E141" s="213" t="n"/>
      <c r="F141" s="213" t="n"/>
      <c r="G141" s="213" t="n"/>
      <c r="H141" s="213" t="n"/>
      <c r="I141" s="213" t="n"/>
      <c r="J141" s="213" t="n"/>
      <c r="K141" s="213" t="n"/>
      <c r="L141" s="213" t="n"/>
      <c r="M141" s="213" t="n"/>
      <c r="N141" s="213" t="n"/>
      <c r="O141" s="213" t="n"/>
      <c r="P141" s="213" t="n"/>
      <c r="Q141" s="213" t="n"/>
      <c r="R141" s="213" t="n"/>
      <c r="S141" s="213" t="n"/>
      <c r="T141" s="213" t="n"/>
      <c r="U141" s="213" t="n"/>
      <c r="V141" s="213" t="n"/>
      <c r="W141" s="213" t="n"/>
    </row>
    <row r="142">
      <c r="A142" s="301" t="n"/>
      <c r="B142" s="213" t="n"/>
      <c r="C142" s="213" t="n"/>
      <c r="D142" s="213" t="n"/>
      <c r="E142" s="213" t="n"/>
      <c r="F142" s="213" t="n"/>
      <c r="G142" s="213" t="n"/>
      <c r="H142" s="213" t="n"/>
      <c r="I142" s="213" t="n"/>
      <c r="J142" s="213" t="n"/>
      <c r="K142" s="213" t="n"/>
      <c r="L142" s="213" t="n"/>
      <c r="M142" s="213" t="n"/>
      <c r="N142" s="213" t="n"/>
      <c r="O142" s="213" t="n"/>
      <c r="P142" s="213" t="n"/>
      <c r="Q142" s="213" t="n"/>
      <c r="R142" s="213" t="n"/>
      <c r="S142" s="213" t="n"/>
      <c r="T142" s="213" t="n"/>
      <c r="U142" s="213" t="n"/>
      <c r="V142" s="213" t="n"/>
      <c r="W142" s="213" t="n"/>
    </row>
    <row r="143">
      <c r="A143" s="301" t="n"/>
      <c r="B143" s="213" t="n"/>
      <c r="C143" s="213" t="n"/>
      <c r="D143" s="213" t="n"/>
      <c r="E143" s="213" t="n"/>
      <c r="F143" s="213" t="n"/>
      <c r="G143" s="213" t="n"/>
      <c r="H143" s="213" t="n"/>
      <c r="I143" s="213" t="n"/>
      <c r="J143" s="213" t="n"/>
      <c r="K143" s="213" t="n"/>
      <c r="L143" s="213" t="n"/>
      <c r="M143" s="213" t="n"/>
      <c r="N143" s="213" t="n"/>
      <c r="O143" s="213" t="n"/>
      <c r="P143" s="213" t="n"/>
      <c r="Q143" s="213" t="n"/>
      <c r="R143" s="213" t="n"/>
      <c r="S143" s="213" t="n"/>
      <c r="T143" s="213" t="n"/>
      <c r="U143" s="213" t="n"/>
      <c r="V143" s="213" t="n"/>
      <c r="W143" s="213" t="n"/>
    </row>
    <row r="144">
      <c r="A144" s="301" t="n"/>
      <c r="B144" s="213" t="n"/>
      <c r="C144" s="213" t="n"/>
      <c r="D144" s="213" t="n"/>
      <c r="E144" s="213" t="n"/>
      <c r="F144" s="213" t="n"/>
      <c r="G144" s="213" t="n"/>
      <c r="H144" s="213" t="n"/>
      <c r="I144" s="213" t="n"/>
      <c r="J144" s="213" t="n"/>
      <c r="K144" s="213" t="n"/>
      <c r="L144" s="213" t="n"/>
      <c r="M144" s="213" t="n"/>
      <c r="N144" s="213" t="n"/>
      <c r="O144" s="213" t="n"/>
      <c r="P144" s="213" t="n"/>
      <c r="Q144" s="213" t="n"/>
      <c r="R144" s="213" t="n"/>
      <c r="S144" s="213" t="n"/>
      <c r="T144" s="213" t="n"/>
      <c r="U144" s="213" t="n"/>
      <c r="V144" s="213" t="n"/>
      <c r="W144" s="213" t="n"/>
    </row>
    <row r="145">
      <c r="A145" s="301" t="n"/>
      <c r="B145" s="213" t="n"/>
      <c r="C145" s="213" t="n"/>
      <c r="D145" s="213" t="n"/>
      <c r="E145" s="213" t="n"/>
      <c r="F145" s="213" t="n"/>
      <c r="G145" s="213" t="n"/>
      <c r="H145" s="213" t="n"/>
      <c r="I145" s="213" t="n"/>
      <c r="J145" s="213" t="n"/>
      <c r="K145" s="213" t="n"/>
      <c r="L145" s="213" t="n"/>
      <c r="M145" s="213" t="n"/>
      <c r="N145" s="213" t="n"/>
      <c r="O145" s="213" t="n"/>
      <c r="P145" s="213" t="n"/>
      <c r="Q145" s="213" t="n"/>
      <c r="R145" s="213" t="n"/>
      <c r="S145" s="213" t="n"/>
      <c r="T145" s="213" t="n"/>
      <c r="U145" s="213" t="n"/>
      <c r="V145" s="213" t="n"/>
      <c r="W145" s="213" t="n"/>
    </row>
    <row r="146">
      <c r="A146" s="301" t="n"/>
      <c r="B146" s="213" t="n"/>
      <c r="C146" s="213" t="n"/>
      <c r="D146" s="213" t="n"/>
      <c r="E146" s="213" t="n"/>
      <c r="F146" s="213" t="n"/>
      <c r="G146" s="213" t="n"/>
      <c r="H146" s="213" t="n"/>
      <c r="I146" s="213" t="n"/>
      <c r="J146" s="213" t="n"/>
      <c r="K146" s="213" t="n"/>
      <c r="L146" s="213" t="n"/>
      <c r="M146" s="213" t="n"/>
      <c r="N146" s="213" t="n"/>
      <c r="O146" s="213" t="n"/>
      <c r="P146" s="213" t="n"/>
      <c r="Q146" s="213" t="n"/>
      <c r="R146" s="213" t="n"/>
      <c r="S146" s="213" t="n"/>
      <c r="T146" s="213" t="n"/>
      <c r="U146" s="213" t="n"/>
      <c r="V146" s="213" t="n"/>
      <c r="W146" s="213" t="n"/>
    </row>
    <row r="147">
      <c r="A147" s="301" t="n"/>
      <c r="B147" s="213" t="n"/>
      <c r="C147" s="213" t="n"/>
      <c r="D147" s="213" t="n"/>
      <c r="E147" s="213" t="n"/>
      <c r="F147" s="213" t="n"/>
      <c r="G147" s="213" t="n"/>
      <c r="H147" s="213" t="n"/>
      <c r="I147" s="213" t="n"/>
      <c r="J147" s="213" t="n"/>
      <c r="K147" s="213" t="n"/>
      <c r="L147" s="213" t="n"/>
      <c r="M147" s="213" t="n"/>
      <c r="N147" s="213" t="n"/>
      <c r="O147" s="213" t="n"/>
      <c r="P147" s="213" t="n"/>
      <c r="Q147" s="213" t="n"/>
      <c r="R147" s="213" t="n"/>
      <c r="S147" s="213" t="n"/>
      <c r="T147" s="213" t="n"/>
      <c r="U147" s="213" t="n"/>
      <c r="V147" s="213" t="n"/>
      <c r="W147" s="213" t="n"/>
    </row>
    <row r="148">
      <c r="A148" s="301" t="n"/>
      <c r="B148" s="213" t="n"/>
      <c r="C148" s="213" t="n"/>
      <c r="D148" s="213" t="n"/>
      <c r="E148" s="213" t="n"/>
      <c r="F148" s="213" t="n"/>
      <c r="G148" s="213" t="n"/>
      <c r="H148" s="213" t="n"/>
      <c r="I148" s="213" t="n"/>
      <c r="J148" s="213" t="n"/>
      <c r="K148" s="213" t="n"/>
      <c r="L148" s="213" t="n"/>
      <c r="M148" s="213" t="n"/>
      <c r="N148" s="213" t="n"/>
      <c r="O148" s="213" t="n"/>
      <c r="P148" s="213" t="n"/>
      <c r="Q148" s="213" t="n"/>
      <c r="R148" s="213" t="n"/>
      <c r="S148" s="213" t="n"/>
      <c r="T148" s="213" t="n"/>
      <c r="U148" s="213" t="n"/>
      <c r="V148" s="213" t="n"/>
      <c r="W148" s="213" t="n"/>
    </row>
    <row r="149">
      <c r="A149" s="301" t="n"/>
      <c r="B149" s="213" t="n"/>
      <c r="C149" s="213" t="n"/>
      <c r="D149" s="213" t="n"/>
      <c r="E149" s="213" t="n"/>
      <c r="F149" s="213" t="n"/>
      <c r="G149" s="213" t="n"/>
      <c r="H149" s="213" t="n"/>
      <c r="I149" s="213" t="n"/>
      <c r="J149" s="213" t="n"/>
      <c r="K149" s="213" t="n"/>
      <c r="L149" s="213" t="n"/>
      <c r="M149" s="213" t="n"/>
      <c r="N149" s="213" t="n"/>
      <c r="O149" s="213" t="n"/>
      <c r="P149" s="213" t="n"/>
      <c r="Q149" s="213" t="n"/>
      <c r="R149" s="213" t="n"/>
      <c r="S149" s="213" t="n"/>
      <c r="T149" s="213" t="n"/>
      <c r="U149" s="213" t="n"/>
      <c r="V149" s="213" t="n"/>
      <c r="W149" s="213" t="n"/>
    </row>
    <row r="150">
      <c r="A150" s="301" t="n"/>
      <c r="B150" s="213" t="n"/>
      <c r="C150" s="213" t="n"/>
      <c r="D150" s="213" t="n"/>
      <c r="E150" s="213" t="n"/>
      <c r="F150" s="213" t="n"/>
      <c r="G150" s="213" t="n"/>
      <c r="H150" s="213" t="n"/>
      <c r="I150" s="213" t="n"/>
      <c r="J150" s="213" t="n"/>
      <c r="K150" s="213" t="n"/>
      <c r="L150" s="213" t="n"/>
      <c r="M150" s="213" t="n"/>
      <c r="N150" s="213" t="n"/>
      <c r="O150" s="213" t="n"/>
      <c r="P150" s="213" t="n"/>
      <c r="Q150" s="213" t="n"/>
      <c r="R150" s="213" t="n"/>
      <c r="S150" s="213" t="n"/>
      <c r="T150" s="213" t="n"/>
      <c r="U150" s="213" t="n"/>
      <c r="V150" s="213" t="n"/>
      <c r="W150" s="213" t="n"/>
    </row>
    <row r="151">
      <c r="A151" s="301" t="n"/>
      <c r="B151" s="213" t="n"/>
      <c r="C151" s="213" t="n"/>
      <c r="D151" s="213" t="n"/>
      <c r="E151" s="213" t="n"/>
      <c r="F151" s="213" t="n"/>
      <c r="G151" s="213" t="n"/>
      <c r="H151" s="213" t="n"/>
      <c r="I151" s="213" t="n"/>
      <c r="J151" s="213" t="n"/>
      <c r="K151" s="213" t="n"/>
      <c r="L151" s="213" t="n"/>
      <c r="M151" s="213" t="n"/>
      <c r="N151" s="213" t="n"/>
      <c r="O151" s="213" t="n"/>
      <c r="P151" s="213" t="n"/>
      <c r="Q151" s="213" t="n"/>
      <c r="R151" s="213" t="n"/>
      <c r="S151" s="213" t="n"/>
      <c r="T151" s="213" t="n"/>
      <c r="U151" s="213" t="n"/>
      <c r="V151" s="213" t="n"/>
      <c r="W151" s="213" t="n"/>
    </row>
    <row r="152">
      <c r="A152" s="301" t="n"/>
      <c r="B152" s="213" t="n"/>
      <c r="C152" s="213" t="n"/>
      <c r="D152" s="213" t="n"/>
      <c r="E152" s="213" t="n"/>
      <c r="F152" s="213" t="n"/>
      <c r="G152" s="213" t="n"/>
      <c r="H152" s="213" t="n"/>
      <c r="I152" s="213" t="n"/>
      <c r="J152" s="213" t="n"/>
      <c r="K152" s="213" t="n"/>
      <c r="L152" s="213" t="n"/>
      <c r="M152" s="213" t="n"/>
      <c r="N152" s="213" t="n"/>
      <c r="O152" s="213" t="n"/>
      <c r="P152" s="213" t="n"/>
      <c r="Q152" s="213" t="n"/>
      <c r="R152" s="213" t="n"/>
      <c r="S152" s="213" t="n"/>
      <c r="T152" s="213" t="n"/>
      <c r="U152" s="213" t="n"/>
      <c r="V152" s="213" t="n"/>
      <c r="W152" s="213" t="n"/>
    </row>
    <row r="153">
      <c r="A153" s="301" t="n"/>
      <c r="B153" s="213" t="n"/>
      <c r="C153" s="213" t="n"/>
      <c r="D153" s="213" t="n"/>
      <c r="E153" s="213" t="n"/>
      <c r="F153" s="213" t="n"/>
      <c r="G153" s="213" t="n"/>
      <c r="H153" s="213" t="n"/>
      <c r="I153" s="213" t="n"/>
      <c r="J153" s="213" t="n"/>
      <c r="K153" s="213" t="n"/>
      <c r="L153" s="213" t="n"/>
      <c r="M153" s="213" t="n"/>
      <c r="N153" s="213" t="n"/>
      <c r="O153" s="213" t="n"/>
      <c r="P153" s="213" t="n"/>
      <c r="Q153" s="213" t="n"/>
      <c r="R153" s="213" t="n"/>
      <c r="S153" s="213" t="n"/>
      <c r="T153" s="213" t="n"/>
      <c r="U153" s="213" t="n"/>
      <c r="V153" s="213" t="n"/>
      <c r="W153" s="213" t="n"/>
    </row>
    <row r="154">
      <c r="A154" s="301" t="n"/>
      <c r="B154" s="213" t="n"/>
      <c r="C154" s="213" t="n"/>
      <c r="D154" s="213" t="n"/>
      <c r="E154" s="213" t="n"/>
      <c r="F154" s="213" t="n"/>
      <c r="G154" s="213" t="n"/>
      <c r="H154" s="213" t="n"/>
      <c r="I154" s="213" t="n"/>
      <c r="J154" s="213" t="n"/>
      <c r="K154" s="213" t="n"/>
      <c r="L154" s="213" t="n"/>
      <c r="M154" s="213" t="n"/>
      <c r="N154" s="213" t="n"/>
      <c r="O154" s="213" t="n"/>
      <c r="P154" s="213" t="n"/>
      <c r="Q154" s="213" t="n"/>
      <c r="R154" s="213" t="n"/>
      <c r="S154" s="213" t="n"/>
      <c r="T154" s="213" t="n"/>
      <c r="U154" s="213" t="n"/>
      <c r="V154" s="213" t="n"/>
      <c r="W154" s="213" t="n"/>
    </row>
    <row r="155">
      <c r="A155" s="301" t="n"/>
      <c r="B155" s="213" t="n"/>
      <c r="C155" s="213" t="n"/>
      <c r="D155" s="213" t="n"/>
      <c r="E155" s="213" t="n"/>
      <c r="F155" s="213" t="n"/>
      <c r="G155" s="213" t="n"/>
      <c r="H155" s="213" t="n"/>
      <c r="I155" s="213" t="n"/>
      <c r="J155" s="213" t="n"/>
      <c r="K155" s="213" t="n"/>
      <c r="L155" s="213" t="n"/>
      <c r="M155" s="213" t="n"/>
      <c r="N155" s="213" t="n"/>
      <c r="O155" s="213" t="n"/>
      <c r="P155" s="213" t="n"/>
      <c r="Q155" s="213" t="n"/>
      <c r="R155" s="213" t="n"/>
      <c r="S155" s="213" t="n"/>
      <c r="T155" s="213" t="n"/>
      <c r="U155" s="213" t="n"/>
      <c r="V155" s="213" t="n"/>
      <c r="W155" s="213" t="n"/>
    </row>
    <row r="156">
      <c r="A156" s="301" t="n"/>
      <c r="B156" s="213" t="n"/>
      <c r="C156" s="213" t="n"/>
      <c r="D156" s="213" t="n"/>
      <c r="E156" s="213" t="n"/>
      <c r="F156" s="213" t="n"/>
      <c r="G156" s="213" t="n"/>
      <c r="H156" s="213" t="n"/>
      <c r="I156" s="213" t="n"/>
      <c r="J156" s="213" t="n"/>
      <c r="K156" s="213" t="n"/>
      <c r="L156" s="213" t="n"/>
      <c r="M156" s="213" t="n"/>
      <c r="N156" s="213" t="n"/>
      <c r="O156" s="213" t="n"/>
      <c r="P156" s="213" t="n"/>
      <c r="Q156" s="213" t="n"/>
      <c r="R156" s="213" t="n"/>
      <c r="S156" s="213" t="n"/>
      <c r="T156" s="213" t="n"/>
      <c r="U156" s="213" t="n"/>
      <c r="V156" s="213" t="n"/>
      <c r="W156" s="213" t="n"/>
    </row>
    <row r="157">
      <c r="A157" s="301" t="n"/>
      <c r="B157" s="213" t="n"/>
      <c r="C157" s="213" t="n"/>
      <c r="D157" s="213" t="n"/>
      <c r="E157" s="213" t="n"/>
      <c r="F157" s="213" t="n"/>
      <c r="G157" s="213" t="n"/>
      <c r="H157" s="213" t="n"/>
      <c r="I157" s="213" t="n"/>
      <c r="J157" s="213" t="n"/>
      <c r="K157" s="213" t="n"/>
      <c r="L157" s="213" t="n"/>
      <c r="M157" s="213" t="n"/>
      <c r="N157" s="213" t="n"/>
      <c r="O157" s="213" t="n"/>
      <c r="P157" s="213" t="n"/>
      <c r="Q157" s="213" t="n"/>
      <c r="R157" s="213" t="n"/>
      <c r="S157" s="213" t="n"/>
      <c r="T157" s="213" t="n"/>
      <c r="U157" s="213" t="n"/>
      <c r="V157" s="213" t="n"/>
      <c r="W157" s="213" t="n"/>
    </row>
    <row r="158">
      <c r="A158" s="301" t="n"/>
      <c r="B158" s="213" t="n"/>
      <c r="C158" s="213" t="n"/>
      <c r="D158" s="213" t="n"/>
      <c r="E158" s="213" t="n"/>
      <c r="F158" s="213" t="n"/>
      <c r="G158" s="213" t="n"/>
      <c r="H158" s="213" t="n"/>
      <c r="I158" s="213" t="n"/>
      <c r="J158" s="213" t="n"/>
      <c r="K158" s="213" t="n"/>
      <c r="L158" s="213" t="n"/>
      <c r="M158" s="213" t="n"/>
      <c r="N158" s="213" t="n"/>
      <c r="O158" s="213" t="n"/>
      <c r="P158" s="213" t="n"/>
      <c r="Q158" s="213" t="n"/>
      <c r="R158" s="213" t="n"/>
      <c r="S158" s="213" t="n"/>
      <c r="T158" s="213" t="n"/>
      <c r="U158" s="213" t="n"/>
      <c r="V158" s="213" t="n"/>
      <c r="W158" s="213" t="n"/>
    </row>
    <row r="159">
      <c r="A159" s="301" t="n"/>
      <c r="B159" s="213" t="n"/>
      <c r="C159" s="213" t="n"/>
      <c r="D159" s="213" t="n"/>
      <c r="E159" s="213" t="n"/>
      <c r="F159" s="213" t="n"/>
      <c r="G159" s="213" t="n"/>
      <c r="H159" s="213" t="n"/>
      <c r="I159" s="213" t="n"/>
      <c r="J159" s="213" t="n"/>
      <c r="K159" s="213" t="n"/>
      <c r="L159" s="213" t="n"/>
      <c r="M159" s="213" t="n"/>
      <c r="N159" s="213" t="n"/>
      <c r="O159" s="213" t="n"/>
      <c r="P159" s="213" t="n"/>
      <c r="Q159" s="213" t="n"/>
      <c r="R159" s="213" t="n"/>
      <c r="S159" s="213" t="n"/>
      <c r="T159" s="213" t="n"/>
      <c r="U159" s="213" t="n"/>
      <c r="V159" s="213" t="n"/>
      <c r="W159" s="213" t="n"/>
    </row>
    <row r="160">
      <c r="A160" s="301" t="n"/>
      <c r="B160" s="213" t="n"/>
      <c r="C160" s="213" t="n"/>
      <c r="D160" s="213" t="n"/>
      <c r="E160" s="213" t="n"/>
      <c r="F160" s="213" t="n"/>
      <c r="G160" s="213" t="n"/>
      <c r="H160" s="213" t="n"/>
      <c r="I160" s="213" t="n"/>
      <c r="J160" s="213" t="n"/>
      <c r="K160" s="213" t="n"/>
      <c r="L160" s="213" t="n"/>
      <c r="M160" s="213" t="n"/>
      <c r="N160" s="213" t="n"/>
      <c r="O160" s="213" t="n"/>
      <c r="P160" s="213" t="n"/>
      <c r="Q160" s="213" t="n"/>
      <c r="R160" s="213" t="n"/>
      <c r="S160" s="213" t="n"/>
      <c r="T160" s="213" t="n"/>
      <c r="U160" s="213" t="n"/>
      <c r="V160" s="213" t="n"/>
      <c r="W160" s="213" t="n"/>
    </row>
    <row r="161">
      <c r="A161" s="301" t="n"/>
      <c r="B161" s="213" t="n"/>
      <c r="C161" s="213" t="n"/>
      <c r="D161" s="213" t="n"/>
      <c r="E161" s="213" t="n"/>
      <c r="F161" s="213" t="n"/>
      <c r="G161" s="213" t="n"/>
      <c r="H161" s="213" t="n"/>
      <c r="I161" s="213" t="n"/>
      <c r="J161" s="213" t="n"/>
      <c r="K161" s="213" t="n"/>
      <c r="L161" s="213" t="n"/>
      <c r="M161" s="213" t="n"/>
      <c r="N161" s="213" t="n"/>
      <c r="O161" s="213" t="n"/>
      <c r="P161" s="213" t="n"/>
      <c r="Q161" s="213" t="n"/>
      <c r="R161" s="213" t="n"/>
      <c r="S161" s="213" t="n"/>
      <c r="T161" s="213" t="n"/>
      <c r="U161" s="213" t="n"/>
      <c r="V161" s="213" t="n"/>
      <c r="W161" s="213" t="n"/>
    </row>
    <row r="162">
      <c r="A162" s="301" t="n"/>
      <c r="B162" s="213" t="n"/>
      <c r="C162" s="213" t="n"/>
      <c r="D162" s="213" t="n"/>
      <c r="E162" s="213" t="n"/>
      <c r="F162" s="213" t="n"/>
      <c r="G162" s="213" t="n"/>
      <c r="H162" s="213" t="n"/>
      <c r="I162" s="213" t="n"/>
      <c r="J162" s="213" t="n"/>
      <c r="K162" s="213" t="n"/>
      <c r="L162" s="213" t="n"/>
      <c r="M162" s="213" t="n"/>
      <c r="N162" s="213" t="n"/>
      <c r="O162" s="213" t="n"/>
      <c r="P162" s="213" t="n"/>
      <c r="Q162" s="213" t="n"/>
      <c r="R162" s="213" t="n"/>
      <c r="S162" s="213" t="n"/>
      <c r="T162" s="213" t="n"/>
      <c r="U162" s="213" t="n"/>
      <c r="V162" s="213" t="n"/>
      <c r="W162" s="213" t="n"/>
    </row>
    <row r="163">
      <c r="A163" s="301" t="n"/>
      <c r="B163" s="213" t="n"/>
      <c r="C163" s="213" t="n"/>
      <c r="D163" s="213" t="n"/>
      <c r="E163" s="213" t="n"/>
      <c r="F163" s="213" t="n"/>
      <c r="G163" s="213" t="n"/>
      <c r="H163" s="213" t="n"/>
      <c r="I163" s="213" t="n"/>
      <c r="J163" s="213" t="n"/>
      <c r="K163" s="213" t="n"/>
      <c r="L163" s="213" t="n"/>
      <c r="M163" s="213" t="n"/>
      <c r="N163" s="213" t="n"/>
      <c r="O163" s="213" t="n"/>
      <c r="P163" s="213" t="n"/>
      <c r="Q163" s="213" t="n"/>
      <c r="R163" s="213" t="n"/>
      <c r="S163" s="213" t="n"/>
      <c r="T163" s="213" t="n"/>
      <c r="U163" s="213" t="n"/>
      <c r="V163" s="213" t="n"/>
      <c r="W163" s="213" t="n"/>
    </row>
    <row r="164">
      <c r="A164" s="301" t="n"/>
      <c r="B164" s="213" t="n"/>
      <c r="C164" s="213" t="n"/>
      <c r="D164" s="213" t="n"/>
      <c r="E164" s="213" t="n"/>
      <c r="F164" s="213" t="n"/>
      <c r="G164" s="213" t="n"/>
      <c r="H164" s="213" t="n"/>
      <c r="I164" s="213" t="n"/>
      <c r="J164" s="213" t="n"/>
      <c r="K164" s="213" t="n"/>
      <c r="L164" s="213" t="n"/>
      <c r="M164" s="213" t="n"/>
      <c r="N164" s="213" t="n"/>
      <c r="O164" s="213" t="n"/>
      <c r="P164" s="213" t="n"/>
      <c r="Q164" s="213" t="n"/>
      <c r="R164" s="213" t="n"/>
      <c r="S164" s="213" t="n"/>
      <c r="T164" s="213" t="n"/>
      <c r="U164" s="213" t="n"/>
      <c r="V164" s="213" t="n"/>
      <c r="W164" s="213" t="n"/>
    </row>
    <row r="165">
      <c r="A165" s="301" t="n"/>
      <c r="B165" s="213" t="n"/>
      <c r="C165" s="213" t="n"/>
      <c r="D165" s="213" t="n"/>
      <c r="E165" s="213" t="n"/>
      <c r="F165" s="213" t="n"/>
      <c r="G165" s="213" t="n"/>
      <c r="H165" s="213" t="n"/>
      <c r="I165" s="213" t="n"/>
      <c r="J165" s="213" t="n"/>
      <c r="K165" s="213" t="n"/>
      <c r="L165" s="213" t="n"/>
      <c r="M165" s="213" t="n"/>
      <c r="N165" s="213" t="n"/>
      <c r="O165" s="213" t="n"/>
      <c r="P165" s="213" t="n"/>
      <c r="Q165" s="213" t="n"/>
      <c r="R165" s="213" t="n"/>
      <c r="S165" s="213" t="n"/>
      <c r="T165" s="213" t="n"/>
      <c r="U165" s="213" t="n"/>
      <c r="V165" s="213" t="n"/>
      <c r="W165" s="213" t="n"/>
    </row>
    <row r="166">
      <c r="A166" s="301" t="n"/>
      <c r="B166" s="213" t="n"/>
      <c r="C166" s="213" t="n"/>
      <c r="D166" s="213" t="n"/>
      <c r="E166" s="213" t="n"/>
      <c r="F166" s="213" t="n"/>
      <c r="G166" s="213" t="n"/>
      <c r="H166" s="213" t="n"/>
      <c r="I166" s="213" t="n"/>
      <c r="J166" s="213" t="n"/>
      <c r="K166" s="213" t="n"/>
      <c r="L166" s="213" t="n"/>
      <c r="M166" s="213" t="n"/>
      <c r="N166" s="213" t="n"/>
      <c r="O166" s="213" t="n"/>
      <c r="P166" s="213" t="n"/>
      <c r="Q166" s="213" t="n"/>
      <c r="R166" s="213" t="n"/>
      <c r="S166" s="213" t="n"/>
      <c r="T166" s="213" t="n"/>
      <c r="U166" s="213" t="n"/>
      <c r="V166" s="213" t="n"/>
      <c r="W166" s="213" t="n"/>
    </row>
    <row r="167">
      <c r="A167" s="301" t="n"/>
      <c r="B167" s="213" t="n"/>
      <c r="C167" s="213" t="n"/>
      <c r="D167" s="213" t="n"/>
      <c r="E167" s="213" t="n"/>
      <c r="F167" s="213" t="n"/>
      <c r="G167" s="213" t="n"/>
      <c r="H167" s="213" t="n"/>
      <c r="I167" s="213" t="n"/>
      <c r="J167" s="213" t="n"/>
      <c r="K167" s="213" t="n"/>
      <c r="L167" s="213" t="n"/>
      <c r="M167" s="213" t="n"/>
      <c r="N167" s="213" t="n"/>
      <c r="O167" s="213" t="n"/>
      <c r="P167" s="213" t="n"/>
      <c r="Q167" s="213" t="n"/>
      <c r="R167" s="213" t="n"/>
      <c r="S167" s="213" t="n"/>
      <c r="T167" s="213" t="n"/>
      <c r="U167" s="213" t="n"/>
      <c r="V167" s="213" t="n"/>
      <c r="W167" s="213" t="n"/>
    </row>
    <row r="168">
      <c r="A168" s="301" t="n"/>
      <c r="B168" s="213" t="n"/>
      <c r="C168" s="213" t="n"/>
      <c r="D168" s="213" t="n"/>
      <c r="E168" s="213" t="n"/>
      <c r="F168" s="213" t="n"/>
      <c r="G168" s="213" t="n"/>
      <c r="H168" s="213" t="n"/>
      <c r="I168" s="213" t="n"/>
      <c r="J168" s="213" t="n"/>
      <c r="K168" s="213" t="n"/>
      <c r="L168" s="213" t="n"/>
      <c r="M168" s="213" t="n"/>
      <c r="N168" s="213" t="n"/>
      <c r="O168" s="213" t="n"/>
      <c r="P168" s="213" t="n"/>
      <c r="Q168" s="213" t="n"/>
      <c r="R168" s="213" t="n"/>
      <c r="S168" s="213" t="n"/>
      <c r="T168" s="213" t="n"/>
      <c r="U168" s="213" t="n"/>
      <c r="V168" s="213" t="n"/>
      <c r="W168" s="213" t="n"/>
    </row>
    <row r="169">
      <c r="A169" s="301" t="n"/>
      <c r="B169" s="213" t="n"/>
      <c r="C169" s="213" t="n"/>
      <c r="D169" s="213" t="n"/>
      <c r="E169" s="213" t="n"/>
      <c r="F169" s="213" t="n"/>
      <c r="G169" s="213" t="n"/>
      <c r="H169" s="213" t="n"/>
      <c r="I169" s="213" t="n"/>
      <c r="J169" s="213" t="n"/>
      <c r="K169" s="213" t="n"/>
      <c r="L169" s="213" t="n"/>
      <c r="M169" s="213" t="n"/>
      <c r="N169" s="213" t="n"/>
      <c r="O169" s="213" t="n"/>
      <c r="P169" s="213" t="n"/>
      <c r="Q169" s="213" t="n"/>
      <c r="R169" s="213" t="n"/>
      <c r="S169" s="213" t="n"/>
      <c r="T169" s="213" t="n"/>
      <c r="U169" s="213" t="n"/>
      <c r="V169" s="213" t="n"/>
      <c r="W169" s="213" t="n"/>
    </row>
    <row r="170">
      <c r="A170" s="301" t="n"/>
      <c r="B170" s="213" t="n"/>
      <c r="C170" s="213" t="n"/>
      <c r="D170" s="213" t="n"/>
      <c r="E170" s="213" t="n"/>
      <c r="F170" s="213" t="n"/>
      <c r="G170" s="213" t="n"/>
      <c r="H170" s="213" t="n"/>
      <c r="I170" s="213" t="n"/>
      <c r="J170" s="213" t="n"/>
      <c r="K170" s="213" t="n"/>
      <c r="L170" s="213" t="n"/>
      <c r="M170" s="213" t="n"/>
      <c r="N170" s="213" t="n"/>
      <c r="O170" s="213" t="n"/>
      <c r="P170" s="213" t="n"/>
      <c r="Q170" s="213" t="n"/>
      <c r="R170" s="213" t="n"/>
      <c r="S170" s="213" t="n"/>
      <c r="T170" s="213" t="n"/>
      <c r="U170" s="213" t="n"/>
      <c r="V170" s="213" t="n"/>
      <c r="W170" s="213" t="n"/>
    </row>
    <row r="171">
      <c r="A171" s="301" t="n"/>
      <c r="B171" s="213" t="n"/>
      <c r="C171" s="213" t="n"/>
      <c r="D171" s="213" t="n"/>
      <c r="E171" s="213" t="n"/>
      <c r="F171" s="213" t="n"/>
      <c r="G171" s="213" t="n"/>
      <c r="H171" s="213" t="n"/>
      <c r="I171" s="213" t="n"/>
      <c r="J171" s="213" t="n"/>
      <c r="K171" s="213" t="n"/>
      <c r="L171" s="213" t="n"/>
      <c r="M171" s="213" t="n"/>
      <c r="N171" s="213" t="n"/>
      <c r="O171" s="213" t="n"/>
      <c r="P171" s="213" t="n"/>
      <c r="Q171" s="213" t="n"/>
      <c r="R171" s="213" t="n"/>
      <c r="S171" s="213" t="n"/>
      <c r="T171" s="213" t="n"/>
      <c r="U171" s="213" t="n"/>
      <c r="V171" s="213" t="n"/>
      <c r="W171" s="213" t="n"/>
    </row>
    <row r="172">
      <c r="A172" s="301" t="n"/>
      <c r="B172" s="213" t="n"/>
      <c r="C172" s="213" t="n"/>
      <c r="D172" s="213" t="n"/>
      <c r="E172" s="213" t="n"/>
      <c r="F172" s="213" t="n"/>
      <c r="G172" s="213" t="n"/>
      <c r="H172" s="213" t="n"/>
      <c r="I172" s="213" t="n"/>
      <c r="J172" s="213" t="n"/>
      <c r="K172" s="213" t="n"/>
      <c r="L172" s="213" t="n"/>
      <c r="M172" s="213" t="n"/>
      <c r="N172" s="213" t="n"/>
      <c r="O172" s="213" t="n"/>
      <c r="P172" s="213" t="n"/>
      <c r="Q172" s="213" t="n"/>
      <c r="R172" s="213" t="n"/>
      <c r="S172" s="213" t="n"/>
      <c r="T172" s="213" t="n"/>
      <c r="U172" s="213" t="n"/>
      <c r="V172" s="213" t="n"/>
      <c r="W172" s="213" t="n"/>
    </row>
    <row r="173">
      <c r="A173" s="301" t="n"/>
      <c r="B173" s="213" t="n"/>
      <c r="C173" s="213" t="n"/>
      <c r="D173" s="213" t="n"/>
      <c r="E173" s="213" t="n"/>
      <c r="F173" s="213" t="n"/>
      <c r="G173" s="213" t="n"/>
      <c r="H173" s="213" t="n"/>
      <c r="I173" s="213" t="n"/>
      <c r="J173" s="213" t="n"/>
      <c r="K173" s="213" t="n"/>
      <c r="L173" s="213" t="n"/>
      <c r="M173" s="213" t="n"/>
      <c r="N173" s="213" t="n"/>
      <c r="O173" s="213" t="n"/>
      <c r="P173" s="213" t="n"/>
      <c r="Q173" s="213" t="n"/>
      <c r="R173" s="213" t="n"/>
      <c r="S173" s="213" t="n"/>
      <c r="T173" s="213" t="n"/>
      <c r="U173" s="213" t="n"/>
      <c r="V173" s="213" t="n"/>
      <c r="W173" s="213" t="n"/>
    </row>
    <row r="174">
      <c r="A174" s="301" t="n"/>
      <c r="B174" s="213" t="n"/>
      <c r="C174" s="213" t="n"/>
      <c r="D174" s="213" t="n"/>
      <c r="E174" s="213" t="n"/>
      <c r="F174" s="213" t="n"/>
      <c r="G174" s="213" t="n"/>
      <c r="H174" s="213" t="n"/>
      <c r="I174" s="213" t="n"/>
      <c r="J174" s="213" t="n"/>
      <c r="K174" s="213" t="n"/>
      <c r="L174" s="213" t="n"/>
      <c r="M174" s="213" t="n"/>
      <c r="N174" s="213" t="n"/>
      <c r="O174" s="213" t="n"/>
      <c r="P174" s="213" t="n"/>
      <c r="Q174" s="213" t="n"/>
      <c r="R174" s="213" t="n"/>
      <c r="S174" s="213" t="n"/>
      <c r="T174" s="213" t="n"/>
      <c r="U174" s="213" t="n"/>
      <c r="V174" s="213" t="n"/>
      <c r="W174" s="213" t="n"/>
    </row>
    <row r="175">
      <c r="A175" s="301" t="n"/>
      <c r="B175" s="213" t="n"/>
      <c r="C175" s="213" t="n"/>
      <c r="D175" s="213" t="n"/>
      <c r="E175" s="213" t="n"/>
      <c r="F175" s="213" t="n"/>
      <c r="G175" s="213" t="n"/>
      <c r="H175" s="213" t="n"/>
      <c r="I175" s="213" t="n"/>
      <c r="J175" s="213" t="n"/>
      <c r="K175" s="213" t="n"/>
      <c r="L175" s="213" t="n"/>
      <c r="M175" s="213" t="n"/>
      <c r="N175" s="213" t="n"/>
      <c r="O175" s="213" t="n"/>
      <c r="P175" s="213" t="n"/>
      <c r="Q175" s="213" t="n"/>
      <c r="R175" s="213" t="n"/>
      <c r="S175" s="213" t="n"/>
      <c r="T175" s="213" t="n"/>
      <c r="U175" s="213" t="n"/>
      <c r="V175" s="213" t="n"/>
      <c r="W175" s="213" t="n"/>
    </row>
    <row r="176">
      <c r="A176" s="301" t="n"/>
      <c r="B176" s="213" t="n"/>
      <c r="C176" s="213" t="n"/>
      <c r="D176" s="213" t="n"/>
      <c r="E176" s="213" t="n"/>
      <c r="F176" s="213" t="n"/>
      <c r="G176" s="213" t="n"/>
      <c r="H176" s="213" t="n"/>
      <c r="I176" s="213" t="n"/>
      <c r="J176" s="213" t="n"/>
      <c r="K176" s="213" t="n"/>
      <c r="L176" s="213" t="n"/>
      <c r="M176" s="213" t="n"/>
      <c r="N176" s="213" t="n"/>
      <c r="O176" s="213" t="n"/>
      <c r="P176" s="213" t="n"/>
      <c r="Q176" s="213" t="n"/>
      <c r="R176" s="213" t="n"/>
      <c r="S176" s="213" t="n"/>
      <c r="T176" s="213" t="n"/>
      <c r="U176" s="213" t="n"/>
      <c r="V176" s="213" t="n"/>
      <c r="W176" s="213" t="n"/>
    </row>
    <row r="177">
      <c r="A177" s="301" t="n"/>
      <c r="B177" s="213" t="n"/>
      <c r="C177" s="213" t="n"/>
      <c r="D177" s="213" t="n"/>
      <c r="E177" s="213" t="n"/>
      <c r="F177" s="213" t="n"/>
      <c r="G177" s="213" t="n"/>
      <c r="H177" s="213" t="n"/>
      <c r="I177" s="213" t="n"/>
      <c r="J177" s="213" t="n"/>
      <c r="K177" s="213" t="n"/>
      <c r="L177" s="213" t="n"/>
      <c r="M177" s="213" t="n"/>
      <c r="N177" s="213" t="n"/>
      <c r="O177" s="213" t="n"/>
      <c r="P177" s="213" t="n"/>
      <c r="Q177" s="213" t="n"/>
      <c r="R177" s="213" t="n"/>
      <c r="S177" s="213" t="n"/>
      <c r="T177" s="213" t="n"/>
      <c r="U177" s="213" t="n"/>
      <c r="V177" s="213" t="n"/>
      <c r="W177" s="213" t="n"/>
    </row>
    <row r="178">
      <c r="A178" s="301" t="n"/>
      <c r="B178" s="213" t="n"/>
      <c r="C178" s="213" t="n"/>
      <c r="D178" s="213" t="n"/>
      <c r="E178" s="213" t="n"/>
      <c r="F178" s="213" t="n"/>
      <c r="G178" s="213" t="n"/>
      <c r="H178" s="213" t="n"/>
      <c r="I178" s="213" t="n"/>
      <c r="J178" s="213" t="n"/>
      <c r="K178" s="213" t="n"/>
      <c r="L178" s="213" t="n"/>
      <c r="M178" s="213" t="n"/>
      <c r="N178" s="213" t="n"/>
      <c r="O178" s="213" t="n"/>
      <c r="P178" s="213" t="n"/>
      <c r="Q178" s="213" t="n"/>
      <c r="R178" s="213" t="n"/>
      <c r="S178" s="213" t="n"/>
      <c r="T178" s="213" t="n"/>
      <c r="U178" s="213" t="n"/>
      <c r="V178" s="213" t="n"/>
      <c r="W178" s="213" t="n"/>
    </row>
    <row r="179">
      <c r="A179" s="301" t="n"/>
      <c r="B179" s="213" t="n"/>
      <c r="C179" s="213" t="n"/>
      <c r="D179" s="213" t="n"/>
      <c r="E179" s="213" t="n"/>
      <c r="F179" s="213" t="n"/>
      <c r="G179" s="213" t="n"/>
      <c r="H179" s="213" t="n"/>
      <c r="I179" s="213" t="n"/>
      <c r="J179" s="213" t="n"/>
      <c r="K179" s="213" t="n"/>
      <c r="L179" s="213" t="n"/>
      <c r="M179" s="213" t="n"/>
      <c r="N179" s="213" t="n"/>
      <c r="O179" s="213" t="n"/>
      <c r="P179" s="213" t="n"/>
      <c r="Q179" s="213" t="n"/>
      <c r="R179" s="213" t="n"/>
      <c r="S179" s="213" t="n"/>
      <c r="T179" s="213" t="n"/>
      <c r="U179" s="213" t="n"/>
      <c r="V179" s="213" t="n"/>
      <c r="W179" s="213" t="n"/>
    </row>
    <row r="180">
      <c r="A180" s="301" t="n"/>
      <c r="B180" s="213" t="n"/>
      <c r="C180" s="213" t="n"/>
      <c r="D180" s="213" t="n"/>
      <c r="E180" s="213" t="n"/>
      <c r="F180" s="213" t="n"/>
      <c r="G180" s="213" t="n"/>
      <c r="H180" s="213" t="n"/>
      <c r="I180" s="213" t="n"/>
      <c r="J180" s="213" t="n"/>
      <c r="K180" s="213" t="n"/>
      <c r="L180" s="213" t="n"/>
      <c r="M180" s="213" t="n"/>
      <c r="N180" s="213" t="n"/>
      <c r="O180" s="213" t="n"/>
      <c r="P180" s="213" t="n"/>
      <c r="Q180" s="213" t="n"/>
      <c r="R180" s="213" t="n"/>
      <c r="S180" s="213" t="n"/>
      <c r="T180" s="213" t="n"/>
      <c r="U180" s="213" t="n"/>
      <c r="V180" s="213" t="n"/>
      <c r="W180" s="213" t="n"/>
    </row>
    <row r="181">
      <c r="A181" s="301" t="n"/>
      <c r="B181" s="213" t="n"/>
      <c r="C181" s="213" t="n"/>
      <c r="D181" s="213" t="n"/>
      <c r="E181" s="213" t="n"/>
      <c r="F181" s="213" t="n"/>
      <c r="G181" s="213" t="n"/>
      <c r="H181" s="213" t="n"/>
      <c r="I181" s="213" t="n"/>
      <c r="J181" s="213" t="n"/>
      <c r="K181" s="213" t="n"/>
      <c r="L181" s="213" t="n"/>
      <c r="M181" s="213" t="n"/>
      <c r="N181" s="213" t="n"/>
      <c r="O181" s="213" t="n"/>
      <c r="P181" s="213" t="n"/>
      <c r="Q181" s="213" t="n"/>
      <c r="R181" s="213" t="n"/>
      <c r="S181" s="213" t="n"/>
      <c r="T181" s="213" t="n"/>
      <c r="U181" s="213" t="n"/>
      <c r="V181" s="213" t="n"/>
      <c r="W181" s="213" t="n"/>
    </row>
    <row r="182">
      <c r="A182" s="301" t="n"/>
      <c r="B182" s="213" t="n"/>
      <c r="C182" s="213" t="n"/>
      <c r="D182" s="213" t="n"/>
      <c r="E182" s="213" t="n"/>
      <c r="F182" s="213" t="n"/>
      <c r="G182" s="213" t="n"/>
      <c r="H182" s="213" t="n"/>
      <c r="I182" s="213" t="n"/>
      <c r="J182" s="213" t="n"/>
      <c r="K182" s="213" t="n"/>
      <c r="L182" s="213" t="n"/>
      <c r="M182" s="213" t="n"/>
      <c r="N182" s="213" t="n"/>
      <c r="O182" s="213" t="n"/>
      <c r="P182" s="213" t="n"/>
      <c r="Q182" s="213" t="n"/>
      <c r="R182" s="213" t="n"/>
      <c r="S182" s="213" t="n"/>
      <c r="T182" s="213" t="n"/>
      <c r="U182" s="213" t="n"/>
      <c r="V182" s="213" t="n"/>
      <c r="W182" s="213" t="n"/>
    </row>
    <row r="183">
      <c r="A183" s="301" t="n"/>
      <c r="B183" s="213" t="n"/>
      <c r="C183" s="213" t="n"/>
      <c r="D183" s="213" t="n"/>
      <c r="E183" s="213" t="n"/>
      <c r="F183" s="213" t="n"/>
      <c r="G183" s="213" t="n"/>
      <c r="H183" s="213" t="n"/>
      <c r="I183" s="213" t="n"/>
      <c r="J183" s="213" t="n"/>
      <c r="K183" s="213" t="n"/>
      <c r="L183" s="213" t="n"/>
      <c r="M183" s="213" t="n"/>
      <c r="N183" s="213" t="n"/>
      <c r="O183" s="213" t="n"/>
      <c r="P183" s="213" t="n"/>
      <c r="Q183" s="213" t="n"/>
      <c r="R183" s="213" t="n"/>
      <c r="S183" s="213" t="n"/>
      <c r="T183" s="213" t="n"/>
      <c r="U183" s="213" t="n"/>
      <c r="V183" s="213" t="n"/>
      <c r="W183" s="213" t="n"/>
    </row>
    <row r="184">
      <c r="A184" s="301" t="n"/>
      <c r="B184" s="213" t="n"/>
      <c r="C184" s="213" t="n"/>
      <c r="D184" s="213" t="n"/>
      <c r="E184" s="213" t="n"/>
      <c r="F184" s="213" t="n"/>
      <c r="G184" s="213" t="n"/>
      <c r="H184" s="213" t="n"/>
      <c r="I184" s="213" t="n"/>
      <c r="J184" s="213" t="n"/>
      <c r="K184" s="213" t="n"/>
      <c r="L184" s="213" t="n"/>
      <c r="M184" s="213" t="n"/>
      <c r="N184" s="213" t="n"/>
      <c r="O184" s="213" t="n"/>
      <c r="P184" s="213" t="n"/>
      <c r="Q184" s="213" t="n"/>
      <c r="R184" s="213" t="n"/>
      <c r="S184" s="213" t="n"/>
      <c r="T184" s="213" t="n"/>
      <c r="U184" s="213" t="n"/>
      <c r="V184" s="213" t="n"/>
      <c r="W184" s="213" t="n"/>
    </row>
    <row r="185">
      <c r="A185" s="301" t="n"/>
      <c r="B185" s="213" t="n"/>
      <c r="C185" s="213" t="n"/>
      <c r="D185" s="213" t="n"/>
      <c r="E185" s="213" t="n"/>
      <c r="F185" s="213" t="n"/>
      <c r="G185" s="213" t="n"/>
      <c r="H185" s="213" t="n"/>
      <c r="I185" s="213" t="n"/>
      <c r="J185" s="213" t="n"/>
      <c r="K185" s="213" t="n"/>
      <c r="L185" s="213" t="n"/>
      <c r="M185" s="213" t="n"/>
      <c r="N185" s="213" t="n"/>
      <c r="O185" s="213" t="n"/>
      <c r="P185" s="213" t="n"/>
      <c r="Q185" s="213" t="n"/>
      <c r="R185" s="213" t="n"/>
      <c r="S185" s="213" t="n"/>
      <c r="T185" s="213" t="n"/>
      <c r="U185" s="213" t="n"/>
      <c r="V185" s="213" t="n"/>
      <c r="W185" s="213" t="n"/>
    </row>
    <row r="186">
      <c r="A186" s="301" t="n"/>
      <c r="B186" s="213" t="n"/>
      <c r="C186" s="213" t="n"/>
      <c r="D186" s="213" t="n"/>
      <c r="E186" s="213" t="n"/>
      <c r="F186" s="213" t="n"/>
      <c r="G186" s="213" t="n"/>
      <c r="H186" s="213" t="n"/>
      <c r="I186" s="213" t="n"/>
      <c r="J186" s="213" t="n"/>
      <c r="K186" s="213" t="n"/>
      <c r="L186" s="213" t="n"/>
      <c r="M186" s="213" t="n"/>
      <c r="N186" s="213" t="n"/>
      <c r="O186" s="213" t="n"/>
      <c r="P186" s="213" t="n"/>
      <c r="Q186" s="213" t="n"/>
      <c r="R186" s="213" t="n"/>
      <c r="S186" s="213" t="n"/>
      <c r="T186" s="213" t="n"/>
      <c r="U186" s="213" t="n"/>
      <c r="V186" s="213" t="n"/>
      <c r="W186" s="213" t="n"/>
    </row>
    <row r="187">
      <c r="A187" s="301" t="n"/>
      <c r="B187" s="213" t="n"/>
      <c r="C187" s="213" t="n"/>
      <c r="D187" s="213" t="n"/>
      <c r="E187" s="213" t="n"/>
      <c r="F187" s="213" t="n"/>
      <c r="G187" s="213" t="n"/>
      <c r="H187" s="213" t="n"/>
      <c r="I187" s="213" t="n"/>
      <c r="J187" s="213" t="n"/>
      <c r="K187" s="213" t="n"/>
      <c r="L187" s="213" t="n"/>
      <c r="M187" s="213" t="n"/>
      <c r="N187" s="213" t="n"/>
      <c r="O187" s="213" t="n"/>
      <c r="P187" s="213" t="n"/>
      <c r="Q187" s="213" t="n"/>
      <c r="R187" s="213" t="n"/>
      <c r="S187" s="213" t="n"/>
      <c r="T187" s="213" t="n"/>
      <c r="U187" s="213" t="n"/>
      <c r="V187" s="213" t="n"/>
      <c r="W187" s="213" t="n"/>
    </row>
    <row r="188">
      <c r="A188" s="301" t="n"/>
      <c r="B188" s="213" t="n"/>
      <c r="C188" s="213" t="n"/>
      <c r="D188" s="213" t="n"/>
      <c r="E188" s="213" t="n"/>
      <c r="F188" s="213" t="n"/>
      <c r="G188" s="213" t="n"/>
      <c r="H188" s="213" t="n"/>
      <c r="I188" s="213" t="n"/>
      <c r="J188" s="213" t="n"/>
      <c r="K188" s="213" t="n"/>
      <c r="L188" s="213" t="n"/>
      <c r="M188" s="213" t="n"/>
      <c r="N188" s="213" t="n"/>
      <c r="O188" s="213" t="n"/>
      <c r="P188" s="213" t="n"/>
      <c r="Q188" s="213" t="n"/>
      <c r="R188" s="213" t="n"/>
      <c r="S188" s="213" t="n"/>
      <c r="T188" s="213" t="n"/>
      <c r="U188" s="213" t="n"/>
      <c r="V188" s="213" t="n"/>
      <c r="W188" s="213" t="n"/>
    </row>
    <row r="189">
      <c r="A189" s="301" t="n"/>
      <c r="B189" s="213" t="n"/>
      <c r="C189" s="213" t="n"/>
      <c r="D189" s="213" t="n"/>
      <c r="E189" s="213" t="n"/>
      <c r="F189" s="213" t="n"/>
      <c r="G189" s="213" t="n"/>
      <c r="H189" s="213" t="n"/>
      <c r="I189" s="213" t="n"/>
      <c r="J189" s="213" t="n"/>
      <c r="K189" s="213" t="n"/>
      <c r="L189" s="213" t="n"/>
      <c r="M189" s="213" t="n"/>
      <c r="N189" s="213" t="n"/>
      <c r="O189" s="213" t="n"/>
      <c r="P189" s="213" t="n"/>
      <c r="Q189" s="213" t="n"/>
      <c r="R189" s="213" t="n"/>
      <c r="S189" s="213" t="n"/>
      <c r="T189" s="213" t="n"/>
      <c r="U189" s="213" t="n"/>
      <c r="V189" s="213" t="n"/>
      <c r="W189" s="213" t="n"/>
    </row>
    <row r="190">
      <c r="A190" s="301" t="n"/>
      <c r="B190" s="213" t="n"/>
      <c r="C190" s="213" t="n"/>
      <c r="D190" s="213" t="n"/>
      <c r="E190" s="213" t="n"/>
      <c r="F190" s="213" t="n"/>
      <c r="G190" s="213" t="n"/>
      <c r="H190" s="213" t="n"/>
      <c r="I190" s="213" t="n"/>
      <c r="J190" s="213" t="n"/>
      <c r="K190" s="213" t="n"/>
      <c r="L190" s="213" t="n"/>
      <c r="M190" s="213" t="n"/>
      <c r="N190" s="213" t="n"/>
      <c r="O190" s="213" t="n"/>
      <c r="P190" s="213" t="n"/>
      <c r="Q190" s="213" t="n"/>
      <c r="R190" s="213" t="n"/>
      <c r="S190" s="213" t="n"/>
      <c r="T190" s="213" t="n"/>
      <c r="U190" s="213" t="n"/>
      <c r="V190" s="213" t="n"/>
      <c r="W190" s="213" t="n"/>
    </row>
    <row r="191">
      <c r="A191" s="301" t="n"/>
      <c r="B191" s="213" t="n"/>
      <c r="C191" s="213" t="n"/>
      <c r="D191" s="213" t="n"/>
      <c r="E191" s="213" t="n"/>
      <c r="F191" s="213" t="n"/>
      <c r="G191" s="213" t="n"/>
      <c r="H191" s="213" t="n"/>
      <c r="I191" s="213" t="n"/>
      <c r="J191" s="213" t="n"/>
      <c r="K191" s="213" t="n"/>
      <c r="L191" s="213" t="n"/>
      <c r="M191" s="213" t="n"/>
      <c r="N191" s="213" t="n"/>
      <c r="O191" s="213" t="n"/>
      <c r="P191" s="213" t="n"/>
      <c r="Q191" s="213" t="n"/>
      <c r="R191" s="213" t="n"/>
      <c r="S191" s="213" t="n"/>
      <c r="T191" s="213" t="n"/>
      <c r="U191" s="213" t="n"/>
      <c r="V191" s="213" t="n"/>
      <c r="W191" s="213" t="n"/>
    </row>
    <row r="192">
      <c r="A192" s="301" t="n"/>
      <c r="B192" s="213" t="n"/>
      <c r="C192" s="213" t="n"/>
      <c r="D192" s="213" t="n"/>
      <c r="E192" s="213" t="n"/>
      <c r="F192" s="213" t="n"/>
      <c r="G192" s="213" t="n"/>
      <c r="H192" s="213" t="n"/>
      <c r="I192" s="213" t="n"/>
      <c r="J192" s="213" t="n"/>
      <c r="K192" s="213" t="n"/>
      <c r="L192" s="213" t="n"/>
      <c r="M192" s="213" t="n"/>
      <c r="N192" s="213" t="n"/>
      <c r="O192" s="213" t="n"/>
      <c r="P192" s="213" t="n"/>
      <c r="Q192" s="213" t="n"/>
      <c r="R192" s="213" t="n"/>
      <c r="S192" s="213" t="n"/>
      <c r="T192" s="213" t="n"/>
      <c r="U192" s="213" t="n"/>
      <c r="V192" s="213" t="n"/>
      <c r="W192" s="213" t="n"/>
    </row>
    <row r="193">
      <c r="A193" s="301" t="n"/>
      <c r="B193" s="213" t="n"/>
      <c r="C193" s="213" t="n"/>
      <c r="D193" s="213" t="n"/>
      <c r="E193" s="213" t="n"/>
      <c r="F193" s="213" t="n"/>
      <c r="G193" s="213" t="n"/>
      <c r="H193" s="213" t="n"/>
      <c r="I193" s="213" t="n"/>
      <c r="J193" s="213" t="n"/>
      <c r="K193" s="213" t="n"/>
      <c r="L193" s="213" t="n"/>
      <c r="M193" s="213" t="n"/>
      <c r="N193" s="213" t="n"/>
      <c r="O193" s="213" t="n"/>
      <c r="P193" s="213" t="n"/>
      <c r="Q193" s="213" t="n"/>
      <c r="R193" s="213" t="n"/>
      <c r="S193" s="213" t="n"/>
      <c r="T193" s="213" t="n"/>
      <c r="U193" s="213" t="n"/>
      <c r="V193" s="213" t="n"/>
      <c r="W193" s="213" t="n"/>
    </row>
    <row r="194">
      <c r="A194" s="301" t="n"/>
      <c r="B194" s="213" t="n"/>
      <c r="C194" s="213" t="n"/>
      <c r="D194" s="213" t="n"/>
      <c r="E194" s="213" t="n"/>
      <c r="F194" s="213" t="n"/>
      <c r="G194" s="213" t="n"/>
      <c r="H194" s="213" t="n"/>
      <c r="I194" s="213" t="n"/>
      <c r="J194" s="213" t="n"/>
      <c r="K194" s="213" t="n"/>
      <c r="L194" s="213" t="n"/>
      <c r="M194" s="213" t="n"/>
      <c r="N194" s="213" t="n"/>
      <c r="O194" s="213" t="n"/>
      <c r="P194" s="213" t="n"/>
      <c r="Q194" s="213" t="n"/>
      <c r="R194" s="213" t="n"/>
      <c r="S194" s="213" t="n"/>
      <c r="T194" s="213" t="n"/>
      <c r="U194" s="213" t="n"/>
      <c r="V194" s="213" t="n"/>
      <c r="W194" s="213" t="n"/>
    </row>
    <row r="195">
      <c r="A195" s="301" t="n"/>
      <c r="B195" s="213" t="n"/>
      <c r="C195" s="213" t="n"/>
      <c r="D195" s="213" t="n"/>
      <c r="E195" s="213" t="n"/>
      <c r="F195" s="213" t="n"/>
      <c r="G195" s="213" t="n"/>
      <c r="H195" s="213" t="n"/>
      <c r="I195" s="213" t="n"/>
      <c r="J195" s="213" t="n"/>
      <c r="K195" s="213" t="n"/>
      <c r="L195" s="213" t="n"/>
      <c r="M195" s="213" t="n"/>
      <c r="N195" s="213" t="n"/>
      <c r="O195" s="213" t="n"/>
      <c r="P195" s="213" t="n"/>
      <c r="Q195" s="213" t="n"/>
      <c r="R195" s="213" t="n"/>
      <c r="S195" s="213" t="n"/>
      <c r="T195" s="213" t="n"/>
      <c r="U195" s="213" t="n"/>
      <c r="V195" s="213" t="n"/>
      <c r="W195" s="213" t="n"/>
    </row>
    <row r="196">
      <c r="A196" s="301" t="n"/>
      <c r="B196" s="213" t="n"/>
      <c r="C196" s="213" t="n"/>
      <c r="D196" s="213" t="n"/>
      <c r="E196" s="213" t="n"/>
      <c r="F196" s="213" t="n"/>
      <c r="G196" s="213" t="n"/>
      <c r="H196" s="213" t="n"/>
      <c r="I196" s="213" t="n"/>
      <c r="J196" s="213" t="n"/>
      <c r="K196" s="213" t="n"/>
      <c r="L196" s="213" t="n"/>
      <c r="M196" s="213" t="n"/>
      <c r="N196" s="213" t="n"/>
      <c r="O196" s="213" t="n"/>
      <c r="P196" s="213" t="n"/>
      <c r="Q196" s="213" t="n"/>
      <c r="R196" s="213" t="n"/>
      <c r="S196" s="213" t="n"/>
      <c r="T196" s="213" t="n"/>
      <c r="U196" s="213" t="n"/>
      <c r="V196" s="213" t="n"/>
      <c r="W196" s="213" t="n"/>
    </row>
    <row r="197">
      <c r="A197" s="301" t="n"/>
      <c r="B197" s="213" t="n"/>
      <c r="C197" s="213" t="n"/>
      <c r="D197" s="213" t="n"/>
      <c r="E197" s="213" t="n"/>
      <c r="F197" s="213" t="n"/>
      <c r="G197" s="213" t="n"/>
      <c r="H197" s="213" t="n"/>
      <c r="I197" s="213" t="n"/>
      <c r="J197" s="213" t="n"/>
      <c r="K197" s="213" t="n"/>
      <c r="L197" s="213" t="n"/>
      <c r="M197" s="213" t="n"/>
      <c r="N197" s="213" t="n"/>
      <c r="O197" s="213" t="n"/>
      <c r="P197" s="213" t="n"/>
      <c r="Q197" s="213" t="n"/>
      <c r="R197" s="213" t="n"/>
      <c r="S197" s="213" t="n"/>
      <c r="T197" s="213" t="n"/>
      <c r="U197" s="213" t="n"/>
      <c r="V197" s="213" t="n"/>
      <c r="W197" s="213" t="n"/>
    </row>
    <row r="198">
      <c r="A198" s="301" t="n"/>
      <c r="B198" s="213" t="n"/>
      <c r="C198" s="213" t="n"/>
      <c r="D198" s="213" t="n"/>
      <c r="E198" s="213" t="n"/>
      <c r="F198" s="213" t="n"/>
      <c r="G198" s="213" t="n"/>
      <c r="H198" s="213" t="n"/>
      <c r="I198" s="213" t="n"/>
      <c r="J198" s="213" t="n"/>
      <c r="K198" s="213" t="n"/>
      <c r="L198" s="213" t="n"/>
      <c r="M198" s="213" t="n"/>
      <c r="N198" s="213" t="n"/>
      <c r="O198" s="213" t="n"/>
      <c r="P198" s="213" t="n"/>
      <c r="Q198" s="213" t="n"/>
      <c r="R198" s="213" t="n"/>
      <c r="S198" s="213" t="n"/>
      <c r="T198" s="213" t="n"/>
      <c r="U198" s="213" t="n"/>
      <c r="V198" s="213" t="n"/>
      <c r="W198" s="213" t="n"/>
    </row>
    <row r="199">
      <c r="A199" s="301" t="n"/>
      <c r="B199" s="213" t="n"/>
      <c r="C199" s="213" t="n"/>
      <c r="D199" s="213" t="n"/>
      <c r="E199" s="213" t="n"/>
      <c r="F199" s="213" t="n"/>
      <c r="G199" s="213" t="n"/>
      <c r="H199" s="213" t="n"/>
      <c r="I199" s="213" t="n"/>
      <c r="J199" s="213" t="n"/>
      <c r="K199" s="213" t="n"/>
      <c r="L199" s="213" t="n"/>
      <c r="M199" s="213" t="n"/>
      <c r="N199" s="213" t="n"/>
      <c r="O199" s="213" t="n"/>
      <c r="P199" s="213" t="n"/>
      <c r="Q199" s="213" t="n"/>
      <c r="R199" s="213" t="n"/>
      <c r="S199" s="213" t="n"/>
      <c r="T199" s="213" t="n"/>
      <c r="U199" s="213" t="n"/>
      <c r="V199" s="213" t="n"/>
      <c r="W199" s="213" t="n"/>
    </row>
    <row r="200">
      <c r="A200" s="301" t="n"/>
      <c r="B200" s="213" t="n"/>
      <c r="C200" s="213" t="n"/>
      <c r="D200" s="213" t="n"/>
      <c r="E200" s="213" t="n"/>
      <c r="F200" s="213" t="n"/>
      <c r="G200" s="213" t="n"/>
      <c r="H200" s="213" t="n"/>
      <c r="I200" s="213" t="n"/>
      <c r="J200" s="213" t="n"/>
      <c r="K200" s="213" t="n"/>
      <c r="L200" s="213" t="n"/>
      <c r="M200" s="213" t="n"/>
      <c r="N200" s="213" t="n"/>
      <c r="O200" s="213" t="n"/>
      <c r="P200" s="213" t="n"/>
      <c r="Q200" s="213" t="n"/>
      <c r="R200" s="213" t="n"/>
      <c r="S200" s="213" t="n"/>
      <c r="T200" s="213" t="n"/>
      <c r="U200" s="213" t="n"/>
      <c r="V200" s="213" t="n"/>
      <c r="W200" s="213" t="n"/>
    </row>
    <row r="201">
      <c r="A201" s="301" t="n"/>
      <c r="B201" s="213" t="n"/>
      <c r="C201" s="213" t="n"/>
      <c r="D201" s="213" t="n"/>
      <c r="E201" s="213" t="n"/>
      <c r="F201" s="213" t="n"/>
      <c r="G201" s="213" t="n"/>
      <c r="H201" s="213" t="n"/>
      <c r="I201" s="213" t="n"/>
      <c r="J201" s="213" t="n"/>
      <c r="K201" s="213" t="n"/>
      <c r="L201" s="213" t="n"/>
      <c r="M201" s="213" t="n"/>
      <c r="N201" s="213" t="n"/>
      <c r="O201" s="213" t="n"/>
      <c r="P201" s="213" t="n"/>
      <c r="Q201" s="213" t="n"/>
      <c r="R201" s="213" t="n"/>
      <c r="S201" s="213" t="n"/>
      <c r="T201" s="213" t="n"/>
      <c r="U201" s="213" t="n"/>
      <c r="V201" s="213" t="n"/>
      <c r="W201" s="213" t="n"/>
    </row>
    <row r="202">
      <c r="A202" s="301" t="n"/>
      <c r="B202" s="213" t="n"/>
      <c r="C202" s="213" t="n"/>
      <c r="D202" s="213" t="n"/>
      <c r="E202" s="213" t="n"/>
      <c r="F202" s="213" t="n"/>
      <c r="G202" s="213" t="n"/>
      <c r="H202" s="213" t="n"/>
      <c r="I202" s="213" t="n"/>
      <c r="J202" s="213" t="n"/>
      <c r="K202" s="213" t="n"/>
      <c r="L202" s="213" t="n"/>
      <c r="M202" s="213" t="n"/>
      <c r="N202" s="213" t="n"/>
      <c r="O202" s="213" t="n"/>
      <c r="P202" s="213" t="n"/>
      <c r="Q202" s="213" t="n"/>
      <c r="R202" s="213" t="n"/>
      <c r="S202" s="213" t="n"/>
      <c r="T202" s="213" t="n"/>
      <c r="U202" s="213" t="n"/>
      <c r="V202" s="213" t="n"/>
      <c r="W202" s="213" t="n"/>
    </row>
    <row r="203">
      <c r="A203" s="301" t="n"/>
      <c r="B203" s="213" t="n"/>
      <c r="C203" s="213" t="n"/>
      <c r="D203" s="213" t="n"/>
      <c r="E203" s="213" t="n"/>
      <c r="F203" s="213" t="n"/>
      <c r="G203" s="213" t="n"/>
      <c r="H203" s="213" t="n"/>
      <c r="I203" s="213" t="n"/>
      <c r="J203" s="213" t="n"/>
      <c r="K203" s="213" t="n"/>
      <c r="L203" s="213" t="n"/>
      <c r="M203" s="213" t="n"/>
      <c r="N203" s="213" t="n"/>
      <c r="O203" s="213" t="n"/>
      <c r="P203" s="213" t="n"/>
      <c r="Q203" s="213" t="n"/>
      <c r="R203" s="213" t="n"/>
      <c r="S203" s="213" t="n"/>
      <c r="T203" s="213" t="n"/>
      <c r="U203" s="213" t="n"/>
      <c r="V203" s="213" t="n"/>
      <c r="W203" s="213" t="n"/>
    </row>
    <row r="204">
      <c r="A204" s="301" t="n"/>
      <c r="B204" s="213" t="n"/>
      <c r="C204" s="213" t="n"/>
      <c r="D204" s="213" t="n"/>
      <c r="E204" s="213" t="n"/>
      <c r="F204" s="213" t="n"/>
      <c r="G204" s="213" t="n"/>
      <c r="H204" s="213" t="n"/>
      <c r="I204" s="213" t="n"/>
      <c r="J204" s="213" t="n"/>
      <c r="K204" s="213" t="n"/>
      <c r="L204" s="213" t="n"/>
      <c r="M204" s="213" t="n"/>
      <c r="N204" s="213" t="n"/>
      <c r="O204" s="213" t="n"/>
      <c r="P204" s="213" t="n"/>
      <c r="Q204" s="213" t="n"/>
      <c r="R204" s="213" t="n"/>
      <c r="S204" s="213" t="n"/>
      <c r="T204" s="213" t="n"/>
      <c r="U204" s="213" t="n"/>
      <c r="V204" s="213" t="n"/>
      <c r="W204" s="213" t="n"/>
    </row>
    <row r="205">
      <c r="A205" s="301" t="n"/>
      <c r="B205" s="213" t="n"/>
      <c r="C205" s="213" t="n"/>
      <c r="D205" s="213" t="n"/>
      <c r="E205" s="213" t="n"/>
      <c r="F205" s="213" t="n"/>
      <c r="G205" s="213" t="n"/>
      <c r="H205" s="213" t="n"/>
      <c r="I205" s="213" t="n"/>
      <c r="J205" s="213" t="n"/>
      <c r="K205" s="213" t="n"/>
      <c r="L205" s="213" t="n"/>
      <c r="M205" s="213" t="n"/>
      <c r="N205" s="213" t="n"/>
      <c r="O205" s="213" t="n"/>
      <c r="P205" s="213" t="n"/>
      <c r="Q205" s="213" t="n"/>
      <c r="R205" s="213" t="n"/>
      <c r="S205" s="213" t="n"/>
      <c r="T205" s="213" t="n"/>
      <c r="U205" s="213" t="n"/>
      <c r="V205" s="213" t="n"/>
      <c r="W205" s="213" t="n"/>
    </row>
    <row r="206">
      <c r="A206" s="301" t="n"/>
      <c r="B206" s="213" t="n"/>
      <c r="C206" s="213" t="n"/>
      <c r="D206" s="213" t="n"/>
      <c r="E206" s="213" t="n"/>
      <c r="F206" s="213" t="n"/>
      <c r="G206" s="213" t="n"/>
      <c r="H206" s="213" t="n"/>
      <c r="I206" s="213" t="n"/>
      <c r="J206" s="213" t="n"/>
      <c r="K206" s="213" t="n"/>
      <c r="L206" s="213" t="n"/>
      <c r="M206" s="213" t="n"/>
      <c r="N206" s="213" t="n"/>
      <c r="O206" s="213" t="n"/>
      <c r="P206" s="213" t="n"/>
      <c r="Q206" s="213" t="n"/>
      <c r="R206" s="213" t="n"/>
      <c r="S206" s="213" t="n"/>
      <c r="T206" s="213" t="n"/>
      <c r="U206" s="213" t="n"/>
      <c r="V206" s="213" t="n"/>
      <c r="W206" s="213" t="n"/>
    </row>
    <row r="207">
      <c r="A207" s="301" t="n"/>
      <c r="B207" s="213" t="n"/>
      <c r="C207" s="213" t="n"/>
      <c r="D207" s="213" t="n"/>
      <c r="E207" s="213" t="n"/>
      <c r="F207" s="213" t="n"/>
      <c r="G207" s="213" t="n"/>
      <c r="H207" s="213" t="n"/>
      <c r="I207" s="213" t="n"/>
      <c r="J207" s="213" t="n"/>
      <c r="K207" s="213" t="n"/>
      <c r="L207" s="213" t="n"/>
      <c r="M207" s="213" t="n"/>
      <c r="N207" s="213" t="n"/>
      <c r="O207" s="213" t="n"/>
      <c r="P207" s="213" t="n"/>
      <c r="Q207" s="213" t="n"/>
      <c r="R207" s="213" t="n"/>
      <c r="S207" s="213" t="n"/>
      <c r="T207" s="213" t="n"/>
      <c r="U207" s="213" t="n"/>
      <c r="V207" s="213" t="n"/>
      <c r="W207" s="213" t="n"/>
    </row>
    <row r="208">
      <c r="A208" s="301" t="n"/>
      <c r="B208" s="213" t="n"/>
      <c r="C208" s="213" t="n"/>
      <c r="D208" s="213" t="n"/>
      <c r="E208" s="213" t="n"/>
      <c r="F208" s="213" t="n"/>
      <c r="G208" s="213" t="n"/>
      <c r="H208" s="213" t="n"/>
      <c r="I208" s="213" t="n"/>
      <c r="J208" s="213" t="n"/>
      <c r="K208" s="213" t="n"/>
      <c r="L208" s="213" t="n"/>
      <c r="M208" s="213" t="n"/>
      <c r="N208" s="213" t="n"/>
      <c r="O208" s="213" t="n"/>
      <c r="P208" s="213" t="n"/>
      <c r="Q208" s="213" t="n"/>
      <c r="R208" s="213" t="n"/>
      <c r="S208" s="213" t="n"/>
      <c r="T208" s="213" t="n"/>
      <c r="U208" s="213" t="n"/>
      <c r="V208" s="213" t="n"/>
      <c r="W208" s="213" t="n"/>
    </row>
    <row r="209">
      <c r="A209" s="301" t="n"/>
      <c r="B209" s="213" t="n"/>
      <c r="C209" s="213" t="n"/>
      <c r="D209" s="213" t="n"/>
      <c r="E209" s="213" t="n"/>
      <c r="F209" s="213" t="n"/>
      <c r="G209" s="213" t="n"/>
      <c r="H209" s="213" t="n"/>
      <c r="I209" s="213" t="n"/>
      <c r="J209" s="213" t="n"/>
      <c r="K209" s="213" t="n"/>
      <c r="L209" s="213" t="n"/>
      <c r="M209" s="213" t="n"/>
      <c r="N209" s="213" t="n"/>
      <c r="O209" s="213" t="n"/>
      <c r="P209" s="213" t="n"/>
      <c r="Q209" s="213" t="n"/>
      <c r="R209" s="213" t="n"/>
      <c r="S209" s="213" t="n"/>
      <c r="T209" s="213" t="n"/>
      <c r="U209" s="213" t="n"/>
      <c r="V209" s="213" t="n"/>
      <c r="W209" s="213" t="n"/>
    </row>
    <row r="210">
      <c r="A210" s="301" t="n"/>
      <c r="B210" s="213" t="n"/>
      <c r="C210" s="213" t="n"/>
      <c r="D210" s="213" t="n"/>
      <c r="E210" s="213" t="n"/>
      <c r="F210" s="213" t="n"/>
      <c r="G210" s="213" t="n"/>
      <c r="H210" s="213" t="n"/>
      <c r="I210" s="213" t="n"/>
      <c r="J210" s="213" t="n"/>
      <c r="K210" s="213" t="n"/>
      <c r="L210" s="213" t="n"/>
      <c r="M210" s="213" t="n"/>
      <c r="N210" s="213" t="n"/>
      <c r="O210" s="213" t="n"/>
      <c r="P210" s="213" t="n"/>
      <c r="Q210" s="213" t="n"/>
      <c r="R210" s="213" t="n"/>
      <c r="S210" s="213" t="n"/>
      <c r="T210" s="213" t="n"/>
      <c r="U210" s="213" t="n"/>
      <c r="V210" s="213" t="n"/>
      <c r="W210" s="213" t="n"/>
    </row>
    <row r="211">
      <c r="A211" s="301" t="n"/>
      <c r="B211" s="213" t="n"/>
      <c r="C211" s="213" t="n"/>
      <c r="D211" s="213" t="n"/>
      <c r="E211" s="213" t="n"/>
      <c r="F211" s="213" t="n"/>
      <c r="G211" s="213" t="n"/>
      <c r="H211" s="213" t="n"/>
      <c r="I211" s="213" t="n"/>
      <c r="J211" s="213" t="n"/>
      <c r="K211" s="213" t="n"/>
      <c r="L211" s="213" t="n"/>
      <c r="M211" s="213" t="n"/>
      <c r="N211" s="213" t="n"/>
      <c r="O211" s="213" t="n"/>
      <c r="P211" s="213" t="n"/>
      <c r="Q211" s="213" t="n"/>
      <c r="R211" s="213" t="n"/>
      <c r="S211" s="213" t="n"/>
      <c r="T211" s="213" t="n"/>
      <c r="U211" s="213" t="n"/>
      <c r="V211" s="213" t="n"/>
      <c r="W211" s="213" t="n"/>
    </row>
    <row r="212">
      <c r="A212" s="301" t="n"/>
      <c r="B212" s="213" t="n"/>
      <c r="C212" s="213" t="n"/>
      <c r="D212" s="213" t="n"/>
      <c r="E212" s="213" t="n"/>
      <c r="F212" s="213" t="n"/>
      <c r="G212" s="213" t="n"/>
      <c r="H212" s="213" t="n"/>
      <c r="I212" s="213" t="n"/>
      <c r="J212" s="213" t="n"/>
      <c r="K212" s="213" t="n"/>
      <c r="L212" s="213" t="n"/>
      <c r="M212" s="213" t="n"/>
      <c r="N212" s="213" t="n"/>
      <c r="O212" s="213" t="n"/>
      <c r="P212" s="213" t="n"/>
      <c r="Q212" s="213" t="n"/>
      <c r="R212" s="213" t="n"/>
      <c r="S212" s="213" t="n"/>
      <c r="T212" s="213" t="n"/>
      <c r="U212" s="213" t="n"/>
      <c r="V212" s="213" t="n"/>
      <c r="W212" s="213" t="n"/>
    </row>
    <row r="213">
      <c r="A213" s="301" t="n"/>
      <c r="B213" s="213" t="n"/>
      <c r="C213" s="213" t="n"/>
      <c r="D213" s="213" t="n"/>
      <c r="E213" s="213" t="n"/>
      <c r="F213" s="213" t="n"/>
      <c r="G213" s="213" t="n"/>
      <c r="H213" s="213" t="n"/>
      <c r="I213" s="213" t="n"/>
      <c r="J213" s="213" t="n"/>
      <c r="K213" s="213" t="n"/>
      <c r="L213" s="213" t="n"/>
      <c r="M213" s="213" t="n"/>
      <c r="N213" s="213" t="n"/>
      <c r="O213" s="213" t="n"/>
      <c r="P213" s="213" t="n"/>
      <c r="Q213" s="213" t="n"/>
      <c r="R213" s="213" t="n"/>
      <c r="S213" s="213" t="n"/>
      <c r="T213" s="213" t="n"/>
      <c r="U213" s="213" t="n"/>
      <c r="V213" s="213" t="n"/>
      <c r="W213" s="213" t="n"/>
    </row>
    <row r="214">
      <c r="A214" s="301" t="n"/>
      <c r="B214" s="213" t="n"/>
      <c r="C214" s="213" t="n"/>
      <c r="D214" s="213" t="n"/>
      <c r="E214" s="213" t="n"/>
      <c r="F214" s="213" t="n"/>
      <c r="G214" s="213" t="n"/>
      <c r="H214" s="213" t="n"/>
      <c r="I214" s="213" t="n"/>
      <c r="J214" s="213" t="n"/>
      <c r="K214" s="213" t="n"/>
      <c r="L214" s="213" t="n"/>
      <c r="M214" s="213" t="n"/>
      <c r="N214" s="213" t="n"/>
      <c r="O214" s="213" t="n"/>
      <c r="P214" s="213" t="n"/>
      <c r="Q214" s="213" t="n"/>
      <c r="R214" s="213" t="n"/>
      <c r="S214" s="213" t="n"/>
      <c r="T214" s="213" t="n"/>
      <c r="U214" s="213" t="n"/>
      <c r="V214" s="213" t="n"/>
      <c r="W214" s="213" t="n"/>
    </row>
    <row r="215">
      <c r="A215" s="301" t="n"/>
      <c r="B215" s="213" t="n"/>
      <c r="C215" s="213" t="n"/>
      <c r="D215" s="213" t="n"/>
      <c r="E215" s="213" t="n"/>
      <c r="F215" s="213" t="n"/>
      <c r="G215" s="213" t="n"/>
      <c r="H215" s="213" t="n"/>
      <c r="I215" s="213" t="n"/>
      <c r="J215" s="213" t="n"/>
      <c r="K215" s="213" t="n"/>
      <c r="L215" s="213" t="n"/>
      <c r="M215" s="213" t="n"/>
      <c r="N215" s="213" t="n"/>
      <c r="O215" s="213" t="n"/>
      <c r="P215" s="213" t="n"/>
      <c r="Q215" s="213" t="n"/>
      <c r="R215" s="213" t="n"/>
      <c r="S215" s="213" t="n"/>
      <c r="T215" s="213" t="n"/>
      <c r="U215" s="213" t="n"/>
      <c r="V215" s="213" t="n"/>
      <c r="W215" s="213" t="n"/>
    </row>
    <row r="216">
      <c r="A216" s="301" t="n"/>
      <c r="B216" s="213" t="n"/>
      <c r="C216" s="213" t="n"/>
      <c r="D216" s="213" t="n"/>
      <c r="E216" s="213" t="n"/>
      <c r="F216" s="213" t="n"/>
      <c r="G216" s="213" t="n"/>
      <c r="H216" s="213" t="n"/>
      <c r="I216" s="213" t="n"/>
      <c r="J216" s="213" t="n"/>
      <c r="K216" s="213" t="n"/>
      <c r="L216" s="213" t="n"/>
      <c r="M216" s="213" t="n"/>
      <c r="N216" s="213" t="n"/>
      <c r="O216" s="213" t="n"/>
      <c r="P216" s="213" t="n"/>
      <c r="Q216" s="213" t="n"/>
      <c r="R216" s="213" t="n"/>
      <c r="S216" s="213" t="n"/>
      <c r="T216" s="213" t="n"/>
      <c r="U216" s="213" t="n"/>
      <c r="V216" s="213" t="n"/>
      <c r="W216" s="213" t="n"/>
    </row>
    <row r="217">
      <c r="A217" s="301" t="n"/>
      <c r="B217" s="213" t="n"/>
      <c r="C217" s="213" t="n"/>
      <c r="D217" s="213" t="n"/>
      <c r="E217" s="213" t="n"/>
      <c r="F217" s="213" t="n"/>
      <c r="G217" s="213" t="n"/>
      <c r="H217" s="213" t="n"/>
      <c r="I217" s="213" t="n"/>
      <c r="J217" s="213" t="n"/>
      <c r="K217" s="213" t="n"/>
      <c r="L217" s="213" t="n"/>
      <c r="M217" s="213" t="n"/>
      <c r="N217" s="213" t="n"/>
      <c r="O217" s="213" t="n"/>
      <c r="P217" s="213" t="n"/>
      <c r="Q217" s="213" t="n"/>
      <c r="R217" s="213" t="n"/>
      <c r="S217" s="213" t="n"/>
      <c r="T217" s="213" t="n"/>
      <c r="U217" s="213" t="n"/>
      <c r="V217" s="213" t="n"/>
      <c r="W217" s="213" t="n"/>
    </row>
    <row r="218">
      <c r="A218" s="301" t="n"/>
      <c r="B218" s="213" t="n"/>
      <c r="C218" s="213" t="n"/>
      <c r="D218" s="213" t="n"/>
      <c r="E218" s="213" t="n"/>
      <c r="F218" s="213" t="n"/>
      <c r="G218" s="213" t="n"/>
      <c r="H218" s="213" t="n"/>
      <c r="I218" s="213" t="n"/>
      <c r="J218" s="213" t="n"/>
      <c r="K218" s="213" t="n"/>
      <c r="L218" s="213" t="n"/>
      <c r="M218" s="213" t="n"/>
      <c r="N218" s="213" t="n"/>
      <c r="O218" s="213" t="n"/>
      <c r="P218" s="213" t="n"/>
      <c r="Q218" s="213" t="n"/>
      <c r="R218" s="213" t="n"/>
      <c r="S218" s="213" t="n"/>
      <c r="T218" s="213" t="n"/>
      <c r="U218" s="213" t="n"/>
      <c r="V218" s="213" t="n"/>
      <c r="W218" s="213" t="n"/>
    </row>
    <row r="219">
      <c r="A219" s="301" t="n"/>
      <c r="B219" s="213" t="n"/>
      <c r="C219" s="213" t="n"/>
      <c r="D219" s="213" t="n"/>
      <c r="E219" s="213" t="n"/>
      <c r="F219" s="213" t="n"/>
      <c r="G219" s="213" t="n"/>
      <c r="H219" s="213" t="n"/>
      <c r="I219" s="213" t="n"/>
      <c r="J219" s="213" t="n"/>
      <c r="K219" s="213" t="n"/>
      <c r="L219" s="213" t="n"/>
      <c r="M219" s="213" t="n"/>
      <c r="N219" s="213" t="n"/>
      <c r="O219" s="213" t="n"/>
      <c r="P219" s="213" t="n"/>
      <c r="Q219" s="213" t="n"/>
      <c r="R219" s="213" t="n"/>
      <c r="S219" s="213" t="n"/>
      <c r="T219" s="213" t="n"/>
      <c r="U219" s="213" t="n"/>
      <c r="V219" s="213" t="n"/>
      <c r="W219" s="213" t="n"/>
    </row>
    <row r="220">
      <c r="A220" s="301" t="n"/>
      <c r="B220" s="213" t="n"/>
      <c r="C220" s="213" t="n"/>
      <c r="D220" s="213" t="n"/>
      <c r="E220" s="213" t="n"/>
      <c r="F220" s="213" t="n"/>
      <c r="G220" s="213" t="n"/>
      <c r="H220" s="213" t="n"/>
      <c r="I220" s="213" t="n"/>
      <c r="J220" s="213" t="n"/>
      <c r="K220" s="213" t="n"/>
      <c r="L220" s="213" t="n"/>
      <c r="M220" s="213" t="n"/>
      <c r="N220" s="213" t="n"/>
      <c r="O220" s="213" t="n"/>
      <c r="P220" s="213" t="n"/>
      <c r="Q220" s="213" t="n"/>
      <c r="R220" s="213" t="n"/>
      <c r="S220" s="213" t="n"/>
      <c r="T220" s="213" t="n"/>
      <c r="U220" s="213" t="n"/>
      <c r="V220" s="213" t="n"/>
      <c r="W220" s="213" t="n"/>
    </row>
    <row r="221">
      <c r="A221" s="301" t="n"/>
      <c r="B221" s="213" t="n"/>
      <c r="C221" s="213" t="n"/>
      <c r="D221" s="213" t="n"/>
      <c r="E221" s="213" t="n"/>
      <c r="F221" s="213" t="n"/>
      <c r="G221" s="213" t="n"/>
      <c r="H221" s="213" t="n"/>
      <c r="I221" s="213" t="n"/>
      <c r="J221" s="213" t="n"/>
      <c r="K221" s="213" t="n"/>
      <c r="L221" s="213" t="n"/>
      <c r="M221" s="213" t="n"/>
      <c r="N221" s="213" t="n"/>
      <c r="O221" s="213" t="n"/>
      <c r="P221" s="213" t="n"/>
      <c r="Q221" s="213" t="n"/>
      <c r="R221" s="213" t="n"/>
      <c r="S221" s="213" t="n"/>
      <c r="T221" s="213" t="n"/>
      <c r="U221" s="213" t="n"/>
      <c r="V221" s="213" t="n"/>
      <c r="W221" s="213" t="n"/>
    </row>
    <row r="222">
      <c r="A222" s="301" t="n"/>
      <c r="B222" s="213" t="n"/>
      <c r="C222" s="213" t="n"/>
      <c r="D222" s="213" t="n"/>
      <c r="E222" s="213" t="n"/>
      <c r="F222" s="213" t="n"/>
      <c r="G222" s="213" t="n"/>
      <c r="H222" s="213" t="n"/>
      <c r="I222" s="213" t="n"/>
      <c r="J222" s="213" t="n"/>
      <c r="K222" s="213" t="n"/>
      <c r="L222" s="213" t="n"/>
      <c r="M222" s="213" t="n"/>
      <c r="N222" s="213" t="n"/>
      <c r="O222" s="213" t="n"/>
      <c r="P222" s="213" t="n"/>
      <c r="Q222" s="213" t="n"/>
      <c r="R222" s="213" t="n"/>
      <c r="S222" s="213" t="n"/>
      <c r="T222" s="213" t="n"/>
      <c r="U222" s="213" t="n"/>
      <c r="V222" s="213" t="n"/>
      <c r="W222" s="213" t="n"/>
    </row>
    <row r="223">
      <c r="A223" s="301" t="n"/>
      <c r="B223" s="213" t="n"/>
      <c r="C223" s="213" t="n"/>
      <c r="D223" s="213" t="n"/>
      <c r="E223" s="213" t="n"/>
      <c r="F223" s="213" t="n"/>
      <c r="G223" s="213" t="n"/>
      <c r="H223" s="213" t="n"/>
      <c r="I223" s="213" t="n"/>
      <c r="J223" s="213" t="n"/>
      <c r="K223" s="213" t="n"/>
      <c r="L223" s="213" t="n"/>
      <c r="M223" s="213" t="n"/>
      <c r="N223" s="213" t="n"/>
      <c r="O223" s="213" t="n"/>
      <c r="P223" s="213" t="n"/>
      <c r="Q223" s="213" t="n"/>
      <c r="R223" s="213" t="n"/>
      <c r="S223" s="213" t="n"/>
      <c r="T223" s="213" t="n"/>
      <c r="U223" s="213" t="n"/>
      <c r="V223" s="213" t="n"/>
      <c r="W223" s="213" t="n"/>
    </row>
    <row r="224">
      <c r="A224" s="301" t="n"/>
      <c r="B224" s="213" t="n"/>
      <c r="C224" s="213" t="n"/>
      <c r="D224" s="213" t="n"/>
      <c r="E224" s="213" t="n"/>
      <c r="F224" s="213" t="n"/>
      <c r="G224" s="213" t="n"/>
      <c r="H224" s="213" t="n"/>
      <c r="I224" s="213" t="n"/>
      <c r="J224" s="213" t="n"/>
      <c r="K224" s="213" t="n"/>
      <c r="L224" s="213" t="n"/>
      <c r="M224" s="213" t="n"/>
      <c r="N224" s="213" t="n"/>
      <c r="O224" s="213" t="n"/>
      <c r="P224" s="213" t="n"/>
      <c r="Q224" s="213" t="n"/>
      <c r="R224" s="213" t="n"/>
      <c r="S224" s="213" t="n"/>
      <c r="T224" s="213" t="n"/>
      <c r="U224" s="213" t="n"/>
      <c r="V224" s="213" t="n"/>
      <c r="W224" s="213" t="n"/>
    </row>
    <row r="225">
      <c r="A225" s="301" t="n"/>
      <c r="B225" s="213" t="n"/>
      <c r="C225" s="213" t="n"/>
      <c r="D225" s="213" t="n"/>
      <c r="E225" s="213" t="n"/>
      <c r="F225" s="213" t="n"/>
      <c r="G225" s="213" t="n"/>
      <c r="H225" s="213" t="n"/>
      <c r="I225" s="213" t="n"/>
      <c r="J225" s="213" t="n"/>
      <c r="K225" s="213" t="n"/>
      <c r="L225" s="213" t="n"/>
      <c r="M225" s="213" t="n"/>
      <c r="N225" s="213" t="n"/>
      <c r="O225" s="213" t="n"/>
      <c r="P225" s="213" t="n"/>
      <c r="Q225" s="213" t="n"/>
      <c r="R225" s="213" t="n"/>
      <c r="S225" s="213" t="n"/>
      <c r="T225" s="213" t="n"/>
      <c r="U225" s="213" t="n"/>
      <c r="V225" s="213" t="n"/>
      <c r="W225" s="213" t="n"/>
    </row>
    <row r="226">
      <c r="A226" s="301" t="n"/>
      <c r="B226" s="213" t="n"/>
      <c r="C226" s="213" t="n"/>
      <c r="D226" s="213" t="n"/>
      <c r="E226" s="213" t="n"/>
      <c r="F226" s="213" t="n"/>
      <c r="G226" s="213" t="n"/>
      <c r="H226" s="213" t="n"/>
      <c r="I226" s="213" t="n"/>
      <c r="J226" s="213" t="n"/>
      <c r="K226" s="213" t="n"/>
      <c r="L226" s="213" t="n"/>
      <c r="M226" s="213" t="n"/>
      <c r="N226" s="213" t="n"/>
      <c r="O226" s="213" t="n"/>
      <c r="P226" s="213" t="n"/>
      <c r="Q226" s="213" t="n"/>
      <c r="R226" s="213" t="n"/>
      <c r="S226" s="213" t="n"/>
      <c r="T226" s="213" t="n"/>
      <c r="U226" s="213" t="n"/>
      <c r="V226" s="213" t="n"/>
      <c r="W226" s="213" t="n"/>
    </row>
    <row r="227">
      <c r="A227" s="301" t="n"/>
      <c r="B227" s="213" t="n"/>
      <c r="C227" s="213" t="n"/>
      <c r="D227" s="213" t="n"/>
      <c r="E227" s="213" t="n"/>
      <c r="F227" s="213" t="n"/>
      <c r="G227" s="213" t="n"/>
      <c r="H227" s="213" t="n"/>
      <c r="I227" s="213" t="n"/>
      <c r="J227" s="213" t="n"/>
      <c r="K227" s="213" t="n"/>
      <c r="L227" s="213" t="n"/>
      <c r="M227" s="213" t="n"/>
      <c r="N227" s="213" t="n"/>
      <c r="O227" s="213" t="n"/>
      <c r="P227" s="213" t="n"/>
      <c r="Q227" s="213" t="n"/>
      <c r="R227" s="213" t="n"/>
      <c r="S227" s="213" t="n"/>
      <c r="T227" s="213" t="n"/>
      <c r="U227" s="213" t="n"/>
      <c r="V227" s="213" t="n"/>
      <c r="W227" s="213" t="n"/>
    </row>
    <row r="228">
      <c r="A228" s="301" t="n"/>
      <c r="B228" s="213" t="n"/>
      <c r="C228" s="213" t="n"/>
      <c r="D228" s="213" t="n"/>
      <c r="E228" s="213" t="n"/>
      <c r="F228" s="213" t="n"/>
      <c r="G228" s="213" t="n"/>
      <c r="H228" s="213" t="n"/>
      <c r="I228" s="213" t="n"/>
      <c r="J228" s="213" t="n"/>
      <c r="K228" s="213" t="n"/>
      <c r="L228" s="213" t="n"/>
      <c r="M228" s="213" t="n"/>
      <c r="N228" s="213" t="n"/>
      <c r="O228" s="213" t="n"/>
      <c r="P228" s="213" t="n"/>
      <c r="Q228" s="213" t="n"/>
      <c r="R228" s="213" t="n"/>
      <c r="S228" s="213" t="n"/>
      <c r="T228" s="213" t="n"/>
      <c r="U228" s="213" t="n"/>
      <c r="V228" s="213" t="n"/>
      <c r="W228" s="213" t="n"/>
    </row>
    <row r="229">
      <c r="A229" s="301" t="n"/>
      <c r="B229" s="213" t="n"/>
      <c r="C229" s="213" t="n"/>
      <c r="D229" s="213" t="n"/>
      <c r="E229" s="213" t="n"/>
      <c r="F229" s="213" t="n"/>
      <c r="G229" s="213" t="n"/>
      <c r="H229" s="213" t="n"/>
      <c r="I229" s="213" t="n"/>
      <c r="J229" s="213" t="n"/>
      <c r="K229" s="213" t="n"/>
      <c r="L229" s="213" t="n"/>
      <c r="M229" s="213" t="n"/>
      <c r="N229" s="213" t="n"/>
      <c r="O229" s="213" t="n"/>
      <c r="P229" s="213" t="n"/>
      <c r="Q229" s="213" t="n"/>
      <c r="R229" s="213" t="n"/>
      <c r="S229" s="213" t="n"/>
      <c r="T229" s="213" t="n"/>
      <c r="U229" s="213" t="n"/>
      <c r="V229" s="213" t="n"/>
      <c r="W229" s="213" t="n"/>
    </row>
    <row r="230">
      <c r="A230" s="301" t="n"/>
      <c r="B230" s="213" t="n"/>
      <c r="C230" s="213" t="n"/>
      <c r="D230" s="213" t="n"/>
      <c r="E230" s="213" t="n"/>
      <c r="F230" s="213" t="n"/>
      <c r="G230" s="213" t="n"/>
      <c r="H230" s="213" t="n"/>
      <c r="I230" s="213" t="n"/>
      <c r="J230" s="213" t="n"/>
      <c r="K230" s="213" t="n"/>
      <c r="L230" s="213" t="n"/>
      <c r="M230" s="213" t="n"/>
      <c r="N230" s="213" t="n"/>
      <c r="O230" s="213" t="n"/>
      <c r="P230" s="213" t="n"/>
      <c r="Q230" s="213" t="n"/>
      <c r="R230" s="213" t="n"/>
      <c r="S230" s="213" t="n"/>
      <c r="T230" s="213" t="n"/>
      <c r="U230" s="213" t="n"/>
      <c r="V230" s="213" t="n"/>
      <c r="W230" s="213" t="n"/>
    </row>
    <row r="231">
      <c r="A231" s="301" t="n"/>
      <c r="B231" s="213" t="n"/>
      <c r="C231" s="213" t="n"/>
      <c r="D231" s="213" t="n"/>
      <c r="E231" s="213" t="n"/>
      <c r="F231" s="213" t="n"/>
      <c r="G231" s="213" t="n"/>
      <c r="H231" s="213" t="n"/>
      <c r="I231" s="213" t="n"/>
      <c r="J231" s="213" t="n"/>
      <c r="K231" s="213" t="n"/>
      <c r="L231" s="213" t="n"/>
      <c r="M231" s="213" t="n"/>
      <c r="N231" s="213" t="n"/>
      <c r="O231" s="213" t="n"/>
      <c r="P231" s="213" t="n"/>
      <c r="Q231" s="213" t="n"/>
      <c r="R231" s="213" t="n"/>
      <c r="S231" s="213" t="n"/>
      <c r="T231" s="213" t="n"/>
      <c r="U231" s="213" t="n"/>
      <c r="V231" s="213" t="n"/>
      <c r="W231" s="213" t="n"/>
    </row>
    <row r="232">
      <c r="A232" s="301" t="n"/>
      <c r="B232" s="213" t="n"/>
      <c r="C232" s="213" t="n"/>
      <c r="D232" s="213" t="n"/>
      <c r="E232" s="213" t="n"/>
      <c r="F232" s="213" t="n"/>
      <c r="G232" s="213" t="n"/>
      <c r="H232" s="213" t="n"/>
      <c r="I232" s="213" t="n"/>
      <c r="J232" s="213" t="n"/>
      <c r="K232" s="213" t="n"/>
      <c r="L232" s="213" t="n"/>
      <c r="M232" s="213" t="n"/>
      <c r="N232" s="213" t="n"/>
      <c r="O232" s="213" t="n"/>
      <c r="P232" s="213" t="n"/>
      <c r="Q232" s="213" t="n"/>
      <c r="R232" s="213" t="n"/>
      <c r="S232" s="213" t="n"/>
      <c r="T232" s="213" t="n"/>
      <c r="U232" s="213" t="n"/>
      <c r="V232" s="213" t="n"/>
      <c r="W232" s="213" t="n"/>
    </row>
    <row r="233">
      <c r="A233" s="301" t="n"/>
      <c r="B233" s="213" t="n"/>
      <c r="C233" s="213" t="n"/>
      <c r="D233" s="213" t="n"/>
      <c r="E233" s="213" t="n"/>
      <c r="F233" s="213" t="n"/>
      <c r="G233" s="213" t="n"/>
      <c r="H233" s="213" t="n"/>
      <c r="I233" s="213" t="n"/>
      <c r="J233" s="213" t="n"/>
      <c r="K233" s="213" t="n"/>
      <c r="L233" s="213" t="n"/>
      <c r="M233" s="213" t="n"/>
      <c r="N233" s="213" t="n"/>
      <c r="O233" s="213" t="n"/>
      <c r="P233" s="213" t="n"/>
      <c r="Q233" s="213" t="n"/>
      <c r="R233" s="213" t="n"/>
      <c r="S233" s="213" t="n"/>
      <c r="T233" s="213" t="n"/>
      <c r="U233" s="213" t="n"/>
      <c r="V233" s="213" t="n"/>
      <c r="W233" s="213" t="n"/>
    </row>
    <row r="234">
      <c r="A234" s="301" t="n"/>
      <c r="B234" s="213" t="n"/>
      <c r="C234" s="213" t="n"/>
      <c r="D234" s="213" t="n"/>
      <c r="E234" s="213" t="n"/>
      <c r="F234" s="213" t="n"/>
      <c r="G234" s="213" t="n"/>
      <c r="H234" s="213" t="n"/>
      <c r="I234" s="213" t="n"/>
      <c r="J234" s="213" t="n"/>
      <c r="K234" s="213" t="n"/>
      <c r="L234" s="213" t="n"/>
      <c r="M234" s="213" t="n"/>
      <c r="N234" s="213" t="n"/>
      <c r="O234" s="213" t="n"/>
      <c r="P234" s="213" t="n"/>
      <c r="Q234" s="213" t="n"/>
      <c r="R234" s="213" t="n"/>
      <c r="S234" s="213" t="n"/>
      <c r="T234" s="213" t="n"/>
      <c r="U234" s="213" t="n"/>
      <c r="V234" s="213" t="n"/>
      <c r="W234" s="213" t="n"/>
    </row>
    <row r="235">
      <c r="A235" s="301" t="n"/>
      <c r="B235" s="213" t="n"/>
      <c r="C235" s="213" t="n"/>
      <c r="D235" s="213" t="n"/>
      <c r="E235" s="213" t="n"/>
      <c r="F235" s="213" t="n"/>
      <c r="G235" s="213" t="n"/>
      <c r="H235" s="213" t="n"/>
      <c r="I235" s="213" t="n"/>
      <c r="J235" s="213" t="n"/>
      <c r="K235" s="213" t="n"/>
      <c r="L235" s="213" t="n"/>
      <c r="M235" s="213" t="n"/>
      <c r="N235" s="213" t="n"/>
      <c r="O235" s="213" t="n"/>
      <c r="P235" s="213" t="n"/>
      <c r="Q235" s="213" t="n"/>
      <c r="R235" s="213" t="n"/>
      <c r="S235" s="213" t="n"/>
      <c r="T235" s="213" t="n"/>
      <c r="U235" s="213" t="n"/>
      <c r="V235" s="213" t="n"/>
      <c r="W235" s="213" t="n"/>
    </row>
    <row r="236">
      <c r="A236" s="301" t="n"/>
      <c r="B236" s="213" t="n"/>
      <c r="C236" s="213" t="n"/>
      <c r="D236" s="213" t="n"/>
      <c r="E236" s="213" t="n"/>
      <c r="F236" s="213" t="n"/>
      <c r="G236" s="213" t="n"/>
      <c r="H236" s="213" t="n"/>
      <c r="I236" s="213" t="n"/>
      <c r="J236" s="213" t="n"/>
      <c r="K236" s="213" t="n"/>
      <c r="L236" s="213" t="n"/>
      <c r="M236" s="213" t="n"/>
      <c r="N236" s="213" t="n"/>
      <c r="O236" s="213" t="n"/>
      <c r="P236" s="213" t="n"/>
      <c r="Q236" s="213" t="n"/>
      <c r="R236" s="213" t="n"/>
      <c r="S236" s="213" t="n"/>
      <c r="T236" s="213" t="n"/>
      <c r="U236" s="213" t="n"/>
      <c r="V236" s="213" t="n"/>
      <c r="W236" s="213" t="n"/>
    </row>
    <row r="237">
      <c r="A237" s="301" t="n"/>
      <c r="B237" s="213" t="n"/>
      <c r="C237" s="213" t="n"/>
      <c r="D237" s="213" t="n"/>
      <c r="E237" s="213" t="n"/>
      <c r="F237" s="213" t="n"/>
      <c r="G237" s="213" t="n"/>
      <c r="H237" s="213" t="n"/>
      <c r="I237" s="213" t="n"/>
      <c r="J237" s="213" t="n"/>
      <c r="K237" s="213" t="n"/>
      <c r="L237" s="213" t="n"/>
      <c r="M237" s="213" t="n"/>
      <c r="N237" s="213" t="n"/>
      <c r="O237" s="213" t="n"/>
      <c r="P237" s="213" t="n"/>
      <c r="Q237" s="213" t="n"/>
      <c r="R237" s="213" t="n"/>
      <c r="S237" s="213" t="n"/>
      <c r="T237" s="213" t="n"/>
      <c r="U237" s="213" t="n"/>
      <c r="V237" s="213" t="n"/>
      <c r="W237" s="213" t="n"/>
    </row>
    <row r="238">
      <c r="A238" s="301" t="n"/>
      <c r="B238" s="213" t="n"/>
      <c r="C238" s="213" t="n"/>
      <c r="D238" s="213" t="n"/>
      <c r="E238" s="213" t="n"/>
      <c r="F238" s="213" t="n"/>
      <c r="G238" s="213" t="n"/>
      <c r="H238" s="213" t="n"/>
      <c r="I238" s="213" t="n"/>
      <c r="J238" s="213" t="n"/>
      <c r="K238" s="213" t="n"/>
      <c r="L238" s="213" t="n"/>
      <c r="M238" s="213" t="n"/>
      <c r="N238" s="213" t="n"/>
      <c r="O238" s="213" t="n"/>
      <c r="P238" s="213" t="n"/>
      <c r="Q238" s="213" t="n"/>
      <c r="R238" s="213" t="n"/>
      <c r="S238" s="213" t="n"/>
      <c r="T238" s="213" t="n"/>
      <c r="U238" s="213" t="n"/>
      <c r="V238" s="213" t="n"/>
      <c r="W238" s="213" t="n"/>
    </row>
    <row r="239">
      <c r="A239" s="301" t="n"/>
      <c r="B239" s="213" t="n"/>
      <c r="C239" s="213" t="n"/>
      <c r="D239" s="213" t="n"/>
      <c r="E239" s="213" t="n"/>
      <c r="F239" s="213" t="n"/>
      <c r="G239" s="213" t="n"/>
      <c r="H239" s="213" t="n"/>
      <c r="I239" s="213" t="n"/>
      <c r="J239" s="213" t="n"/>
      <c r="K239" s="213" t="n"/>
      <c r="L239" s="213" t="n"/>
      <c r="M239" s="213" t="n"/>
      <c r="N239" s="213" t="n"/>
      <c r="O239" s="213" t="n"/>
      <c r="P239" s="213" t="n"/>
      <c r="Q239" s="213" t="n"/>
      <c r="R239" s="213" t="n"/>
      <c r="S239" s="213" t="n"/>
      <c r="T239" s="213" t="n"/>
      <c r="U239" s="213" t="n"/>
      <c r="V239" s="213" t="n"/>
      <c r="W239" s="213" t="n"/>
    </row>
    <row r="240">
      <c r="A240" s="301" t="n"/>
      <c r="B240" s="213" t="n"/>
      <c r="C240" s="213" t="n"/>
      <c r="D240" s="213" t="n"/>
      <c r="E240" s="213" t="n"/>
      <c r="F240" s="213" t="n"/>
      <c r="G240" s="213" t="n"/>
      <c r="H240" s="213" t="n"/>
      <c r="I240" s="213" t="n"/>
      <c r="J240" s="213" t="n"/>
      <c r="K240" s="213" t="n"/>
      <c r="L240" s="213" t="n"/>
      <c r="M240" s="213" t="n"/>
      <c r="N240" s="213" t="n"/>
      <c r="O240" s="213" t="n"/>
      <c r="P240" s="213" t="n"/>
      <c r="Q240" s="213" t="n"/>
      <c r="R240" s="213" t="n"/>
      <c r="S240" s="213" t="n"/>
      <c r="T240" s="213" t="n"/>
      <c r="U240" s="213" t="n"/>
      <c r="V240" s="213" t="n"/>
      <c r="W240" s="213" t="n"/>
    </row>
    <row r="241">
      <c r="A241" s="301" t="n"/>
      <c r="B241" s="213" t="n"/>
      <c r="C241" s="213" t="n"/>
      <c r="D241" s="213" t="n"/>
      <c r="E241" s="213" t="n"/>
      <c r="F241" s="213" t="n"/>
      <c r="G241" s="213" t="n"/>
      <c r="H241" s="213" t="n"/>
      <c r="I241" s="213" t="n"/>
      <c r="J241" s="213" t="n"/>
      <c r="K241" s="213" t="n"/>
      <c r="L241" s="213" t="n"/>
      <c r="M241" s="213" t="n"/>
      <c r="N241" s="213" t="n"/>
      <c r="O241" s="213" t="n"/>
      <c r="P241" s="213" t="n"/>
      <c r="Q241" s="213" t="n"/>
      <c r="R241" s="213" t="n"/>
      <c r="S241" s="213" t="n"/>
      <c r="T241" s="213" t="n"/>
      <c r="U241" s="213" t="n"/>
      <c r="V241" s="213" t="n"/>
      <c r="W241" s="213" t="n"/>
    </row>
    <row r="242">
      <c r="A242" s="301" t="n"/>
      <c r="B242" s="213" t="n"/>
      <c r="C242" s="213" t="n"/>
      <c r="D242" s="213" t="n"/>
      <c r="E242" s="213" t="n"/>
      <c r="F242" s="213" t="n"/>
      <c r="G242" s="213" t="n"/>
      <c r="H242" s="213" t="n"/>
      <c r="I242" s="213" t="n"/>
      <c r="J242" s="213" t="n"/>
      <c r="K242" s="213" t="n"/>
      <c r="L242" s="213" t="n"/>
      <c r="M242" s="213" t="n"/>
      <c r="N242" s="213" t="n"/>
      <c r="O242" s="213" t="n"/>
      <c r="P242" s="213" t="n"/>
      <c r="Q242" s="213" t="n"/>
      <c r="R242" s="213" t="n"/>
      <c r="S242" s="213" t="n"/>
      <c r="T242" s="213" t="n"/>
      <c r="U242" s="213" t="n"/>
      <c r="V242" s="213" t="n"/>
      <c r="W242" s="213" t="n"/>
    </row>
    <row r="243">
      <c r="A243" s="301" t="n"/>
      <c r="B243" s="213" t="n"/>
      <c r="C243" s="213" t="n"/>
      <c r="D243" s="213" t="n"/>
      <c r="E243" s="213" t="n"/>
      <c r="F243" s="213" t="n"/>
      <c r="G243" s="213" t="n"/>
      <c r="H243" s="213" t="n"/>
      <c r="I243" s="213" t="n"/>
      <c r="J243" s="213" t="n"/>
      <c r="K243" s="213" t="n"/>
      <c r="L243" s="213" t="n"/>
      <c r="M243" s="213" t="n"/>
      <c r="N243" s="213" t="n"/>
      <c r="O243" s="213" t="n"/>
      <c r="P243" s="213" t="n"/>
      <c r="Q243" s="213" t="n"/>
      <c r="R243" s="213" t="n"/>
      <c r="S243" s="213" t="n"/>
      <c r="T243" s="213" t="n"/>
      <c r="U243" s="213" t="n"/>
      <c r="V243" s="213" t="n"/>
      <c r="W243" s="213" t="n"/>
    </row>
    <row r="244">
      <c r="A244" s="301" t="n"/>
      <c r="B244" s="213" t="n"/>
      <c r="C244" s="213" t="n"/>
      <c r="D244" s="213" t="n"/>
      <c r="E244" s="213" t="n"/>
      <c r="F244" s="213" t="n"/>
      <c r="G244" s="213" t="n"/>
      <c r="H244" s="213" t="n"/>
      <c r="I244" s="213" t="n"/>
      <c r="J244" s="213" t="n"/>
      <c r="K244" s="213" t="n"/>
      <c r="L244" s="213" t="n"/>
      <c r="M244" s="213" t="n"/>
      <c r="N244" s="213" t="n"/>
      <c r="O244" s="213" t="n"/>
      <c r="P244" s="213" t="n"/>
      <c r="Q244" s="213" t="n"/>
      <c r="R244" s="213" t="n"/>
      <c r="S244" s="213" t="n"/>
      <c r="T244" s="213" t="n"/>
      <c r="U244" s="213" t="n"/>
      <c r="V244" s="213" t="n"/>
      <c r="W244" s="213" t="n"/>
    </row>
    <row r="245">
      <c r="A245" s="301" t="n"/>
      <c r="B245" s="213" t="n"/>
      <c r="C245" s="213" t="n"/>
      <c r="D245" s="213" t="n"/>
      <c r="E245" s="213" t="n"/>
      <c r="F245" s="213" t="n"/>
      <c r="G245" s="213" t="n"/>
      <c r="H245" s="213" t="n"/>
      <c r="I245" s="213" t="n"/>
      <c r="J245" s="213" t="n"/>
      <c r="K245" s="213" t="n"/>
      <c r="L245" s="213" t="n"/>
      <c r="M245" s="213" t="n"/>
      <c r="N245" s="213" t="n"/>
      <c r="O245" s="213" t="n"/>
      <c r="P245" s="213" t="n"/>
      <c r="Q245" s="213" t="n"/>
      <c r="R245" s="213" t="n"/>
      <c r="S245" s="213" t="n"/>
      <c r="T245" s="213" t="n"/>
      <c r="U245" s="213" t="n"/>
      <c r="V245" s="213" t="n"/>
      <c r="W245" s="213" t="n"/>
    </row>
    <row r="246">
      <c r="A246" s="301" t="n"/>
      <c r="B246" s="213" t="n"/>
      <c r="C246" s="213" t="n"/>
      <c r="D246" s="213" t="n"/>
      <c r="E246" s="213" t="n"/>
      <c r="F246" s="213" t="n"/>
      <c r="G246" s="213" t="n"/>
      <c r="H246" s="213" t="n"/>
      <c r="I246" s="213" t="n"/>
      <c r="J246" s="213" t="n"/>
      <c r="K246" s="213" t="n"/>
      <c r="L246" s="213" t="n"/>
      <c r="M246" s="213" t="n"/>
      <c r="N246" s="213" t="n"/>
      <c r="O246" s="213" t="n"/>
      <c r="P246" s="213" t="n"/>
      <c r="Q246" s="213" t="n"/>
      <c r="R246" s="213" t="n"/>
      <c r="S246" s="213" t="n"/>
      <c r="T246" s="213" t="n"/>
      <c r="U246" s="213" t="n"/>
      <c r="V246" s="213" t="n"/>
      <c r="W246" s="213" t="n"/>
    </row>
    <row r="247">
      <c r="A247" s="301" t="n"/>
      <c r="B247" s="213" t="n"/>
      <c r="C247" s="213" t="n"/>
      <c r="D247" s="213" t="n"/>
      <c r="E247" s="213" t="n"/>
      <c r="F247" s="213" t="n"/>
      <c r="G247" s="213" t="n"/>
      <c r="H247" s="213" t="n"/>
      <c r="I247" s="213" t="n"/>
      <c r="J247" s="213" t="n"/>
      <c r="K247" s="213" t="n"/>
      <c r="L247" s="213" t="n"/>
      <c r="M247" s="213" t="n"/>
      <c r="N247" s="213" t="n"/>
      <c r="O247" s="213" t="n"/>
      <c r="P247" s="213" t="n"/>
      <c r="Q247" s="213" t="n"/>
      <c r="R247" s="213" t="n"/>
      <c r="S247" s="213" t="n"/>
      <c r="T247" s="213" t="n"/>
      <c r="U247" s="213" t="n"/>
      <c r="V247" s="213" t="n"/>
      <c r="W247" s="213" t="n"/>
    </row>
    <row r="248">
      <c r="A248" s="301" t="n"/>
      <c r="B248" s="213" t="n"/>
      <c r="C248" s="213" t="n"/>
      <c r="D248" s="213" t="n"/>
      <c r="E248" s="213" t="n"/>
      <c r="F248" s="213" t="n"/>
      <c r="G248" s="213" t="n"/>
      <c r="H248" s="213" t="n"/>
      <c r="I248" s="213" t="n"/>
      <c r="J248" s="213" t="n"/>
      <c r="K248" s="213" t="n"/>
      <c r="L248" s="213" t="n"/>
      <c r="M248" s="213" t="n"/>
      <c r="N248" s="213" t="n"/>
      <c r="O248" s="213" t="n"/>
      <c r="P248" s="213" t="n"/>
      <c r="Q248" s="213" t="n"/>
      <c r="R248" s="213" t="n"/>
      <c r="S248" s="213" t="n"/>
      <c r="T248" s="213" t="n"/>
      <c r="U248" s="213" t="n"/>
      <c r="V248" s="213" t="n"/>
      <c r="W248" s="213" t="n"/>
    </row>
    <row r="249">
      <c r="A249" s="301" t="n"/>
      <c r="B249" s="213" t="n"/>
      <c r="C249" s="213" t="n"/>
      <c r="D249" s="213" t="n"/>
      <c r="E249" s="213" t="n"/>
      <c r="F249" s="213" t="n"/>
      <c r="G249" s="213" t="n"/>
      <c r="H249" s="213" t="n"/>
      <c r="I249" s="213" t="n"/>
      <c r="J249" s="213" t="n"/>
      <c r="K249" s="213" t="n"/>
      <c r="L249" s="213" t="n"/>
      <c r="M249" s="213" t="n"/>
      <c r="N249" s="213" t="n"/>
      <c r="O249" s="213" t="n"/>
      <c r="P249" s="213" t="n"/>
      <c r="Q249" s="213" t="n"/>
      <c r="R249" s="213" t="n"/>
      <c r="S249" s="213" t="n"/>
      <c r="T249" s="213" t="n"/>
      <c r="U249" s="213" t="n"/>
      <c r="V249" s="213" t="n"/>
      <c r="W249" s="213" t="n"/>
    </row>
    <row r="250">
      <c r="A250" s="301" t="n"/>
      <c r="B250" s="213" t="n"/>
      <c r="C250" s="213" t="n"/>
      <c r="D250" s="213" t="n"/>
      <c r="E250" s="213" t="n"/>
      <c r="F250" s="213" t="n"/>
      <c r="G250" s="213" t="n"/>
      <c r="H250" s="213" t="n"/>
      <c r="I250" s="213" t="n"/>
      <c r="J250" s="213" t="n"/>
      <c r="K250" s="213" t="n"/>
      <c r="L250" s="213" t="n"/>
      <c r="M250" s="213" t="n"/>
      <c r="N250" s="213" t="n"/>
      <c r="O250" s="213" t="n"/>
      <c r="P250" s="213" t="n"/>
      <c r="Q250" s="213" t="n"/>
      <c r="R250" s="213" t="n"/>
      <c r="S250" s="213" t="n"/>
      <c r="T250" s="213" t="n"/>
      <c r="U250" s="213" t="n"/>
      <c r="V250" s="213" t="n"/>
      <c r="W250" s="213" t="n"/>
    </row>
    <row r="251">
      <c r="A251" s="301" t="n"/>
      <c r="B251" s="213" t="n"/>
      <c r="C251" s="213" t="n"/>
      <c r="D251" s="213" t="n"/>
      <c r="E251" s="213" t="n"/>
      <c r="F251" s="213" t="n"/>
      <c r="G251" s="213" t="n"/>
      <c r="H251" s="213" t="n"/>
      <c r="I251" s="213" t="n"/>
      <c r="J251" s="213" t="n"/>
      <c r="K251" s="213" t="n"/>
      <c r="L251" s="213" t="n"/>
      <c r="M251" s="213" t="n"/>
      <c r="N251" s="213" t="n"/>
      <c r="O251" s="213" t="n"/>
      <c r="P251" s="213" t="n"/>
      <c r="Q251" s="213" t="n"/>
      <c r="R251" s="213" t="n"/>
      <c r="S251" s="213" t="n"/>
      <c r="T251" s="213" t="n"/>
      <c r="U251" s="213" t="n"/>
      <c r="V251" s="213" t="n"/>
      <c r="W251" s="213" t="n"/>
    </row>
    <row r="252">
      <c r="A252" s="301" t="n"/>
      <c r="B252" s="213" t="n"/>
      <c r="C252" s="213" t="n"/>
      <c r="D252" s="213" t="n"/>
      <c r="E252" s="213" t="n"/>
      <c r="F252" s="213" t="n"/>
      <c r="G252" s="213" t="n"/>
      <c r="H252" s="213" t="n"/>
      <c r="I252" s="213" t="n"/>
      <c r="J252" s="213" t="n"/>
      <c r="K252" s="213" t="n"/>
      <c r="L252" s="213" t="n"/>
      <c r="M252" s="213" t="n"/>
      <c r="N252" s="213" t="n"/>
      <c r="O252" s="213" t="n"/>
      <c r="P252" s="213" t="n"/>
      <c r="Q252" s="213" t="n"/>
      <c r="R252" s="213" t="n"/>
      <c r="S252" s="213" t="n"/>
      <c r="T252" s="213" t="n"/>
      <c r="U252" s="213" t="n"/>
      <c r="V252" s="213" t="n"/>
      <c r="W252" s="213" t="n"/>
    </row>
    <row r="253">
      <c r="A253" s="301" t="n"/>
      <c r="B253" s="213" t="n"/>
      <c r="C253" s="213" t="n"/>
      <c r="D253" s="213" t="n"/>
      <c r="E253" s="213" t="n"/>
      <c r="F253" s="213" t="n"/>
      <c r="G253" s="213" t="n"/>
      <c r="H253" s="213" t="n"/>
      <c r="I253" s="213" t="n"/>
      <c r="J253" s="213" t="n"/>
      <c r="K253" s="213" t="n"/>
      <c r="L253" s="213" t="n"/>
      <c r="M253" s="213" t="n"/>
      <c r="N253" s="213" t="n"/>
      <c r="O253" s="213" t="n"/>
      <c r="P253" s="213" t="n"/>
      <c r="Q253" s="213" t="n"/>
      <c r="R253" s="213" t="n"/>
      <c r="S253" s="213" t="n"/>
      <c r="T253" s="213" t="n"/>
      <c r="U253" s="213" t="n"/>
      <c r="V253" s="213" t="n"/>
      <c r="W253" s="213" t="n"/>
    </row>
    <row r="254">
      <c r="A254" s="301" t="n"/>
      <c r="B254" s="213" t="n"/>
      <c r="C254" s="213" t="n"/>
      <c r="D254" s="213" t="n"/>
      <c r="E254" s="213" t="n"/>
      <c r="F254" s="213" t="n"/>
      <c r="G254" s="213" t="n"/>
      <c r="H254" s="213" t="n"/>
      <c r="I254" s="213" t="n"/>
      <c r="J254" s="213" t="n"/>
      <c r="K254" s="213" t="n"/>
      <c r="L254" s="213" t="n"/>
      <c r="M254" s="213" t="n"/>
      <c r="N254" s="213" t="n"/>
      <c r="O254" s="213" t="n"/>
      <c r="P254" s="213" t="n"/>
      <c r="Q254" s="213" t="n"/>
      <c r="R254" s="213" t="n"/>
      <c r="S254" s="213" t="n"/>
      <c r="T254" s="213" t="n"/>
      <c r="U254" s="213" t="n"/>
      <c r="V254" s="213" t="n"/>
      <c r="W254" s="213" t="n"/>
    </row>
    <row r="255">
      <c r="A255" s="301" t="n"/>
      <c r="B255" s="213" t="n"/>
      <c r="C255" s="213" t="n"/>
      <c r="D255" s="213" t="n"/>
      <c r="E255" s="213" t="n"/>
      <c r="F255" s="213" t="n"/>
      <c r="G255" s="213" t="n"/>
      <c r="H255" s="213" t="n"/>
      <c r="I255" s="213" t="n"/>
      <c r="J255" s="213" t="n"/>
      <c r="K255" s="213" t="n"/>
      <c r="L255" s="213" t="n"/>
      <c r="M255" s="213" t="n"/>
      <c r="N255" s="213" t="n"/>
      <c r="O255" s="213" t="n"/>
      <c r="P255" s="213" t="n"/>
      <c r="Q255" s="213" t="n"/>
      <c r="R255" s="213" t="n"/>
      <c r="S255" s="213" t="n"/>
      <c r="T255" s="213" t="n"/>
      <c r="U255" s="213" t="n"/>
      <c r="V255" s="213" t="n"/>
      <c r="W255" s="213" t="n"/>
    </row>
    <row r="256">
      <c r="A256" s="301" t="n"/>
      <c r="B256" s="213" t="n"/>
      <c r="C256" s="213" t="n"/>
      <c r="D256" s="213" t="n"/>
      <c r="E256" s="213" t="n"/>
      <c r="F256" s="213" t="n"/>
      <c r="G256" s="213" t="n"/>
      <c r="H256" s="213" t="n"/>
      <c r="I256" s="213" t="n"/>
      <c r="J256" s="213" t="n"/>
      <c r="K256" s="213" t="n"/>
      <c r="L256" s="213" t="n"/>
      <c r="M256" s="213" t="n"/>
      <c r="N256" s="213" t="n"/>
      <c r="O256" s="213" t="n"/>
      <c r="P256" s="213" t="n"/>
      <c r="Q256" s="213" t="n"/>
      <c r="R256" s="213" t="n"/>
      <c r="S256" s="213" t="n"/>
      <c r="T256" s="213" t="n"/>
      <c r="U256" s="213" t="n"/>
      <c r="V256" s="213" t="n"/>
      <c r="W256" s="213" t="n"/>
    </row>
    <row r="257">
      <c r="A257" s="301" t="n"/>
      <c r="B257" s="213" t="n"/>
      <c r="C257" s="213" t="n"/>
      <c r="D257" s="213" t="n"/>
      <c r="E257" s="213" t="n"/>
      <c r="F257" s="213" t="n"/>
      <c r="G257" s="213" t="n"/>
      <c r="H257" s="213" t="n"/>
      <c r="I257" s="213" t="n"/>
      <c r="J257" s="213" t="n"/>
      <c r="K257" s="213" t="n"/>
      <c r="L257" s="213" t="n"/>
      <c r="M257" s="213" t="n"/>
      <c r="N257" s="213" t="n"/>
      <c r="O257" s="213" t="n"/>
      <c r="P257" s="213" t="n"/>
      <c r="Q257" s="213" t="n"/>
      <c r="R257" s="213" t="n"/>
      <c r="S257" s="213" t="n"/>
      <c r="T257" s="213" t="n"/>
      <c r="U257" s="213" t="n"/>
      <c r="V257" s="213" t="n"/>
      <c r="W257" s="213" t="n"/>
    </row>
    <row r="258">
      <c r="A258" s="301" t="n"/>
      <c r="B258" s="213" t="n"/>
      <c r="C258" s="213" t="n"/>
      <c r="D258" s="213" t="n"/>
      <c r="E258" s="213" t="n"/>
      <c r="F258" s="213" t="n"/>
      <c r="G258" s="213" t="n"/>
      <c r="H258" s="213" t="n"/>
      <c r="I258" s="213" t="n"/>
      <c r="J258" s="213" t="n"/>
      <c r="K258" s="213" t="n"/>
      <c r="L258" s="213" t="n"/>
      <c r="M258" s="213" t="n"/>
      <c r="N258" s="213" t="n"/>
      <c r="O258" s="213" t="n"/>
      <c r="P258" s="213" t="n"/>
      <c r="Q258" s="213" t="n"/>
      <c r="R258" s="213" t="n"/>
      <c r="S258" s="213" t="n"/>
      <c r="T258" s="213" t="n"/>
      <c r="U258" s="213" t="n"/>
      <c r="V258" s="213" t="n"/>
      <c r="W258" s="213" t="n"/>
    </row>
    <row r="259">
      <c r="A259" s="301" t="n"/>
      <c r="B259" s="213" t="n"/>
      <c r="C259" s="213" t="n"/>
      <c r="D259" s="213" t="n"/>
      <c r="E259" s="213" t="n"/>
      <c r="F259" s="213" t="n"/>
      <c r="G259" s="213" t="n"/>
      <c r="H259" s="213" t="n"/>
      <c r="I259" s="213" t="n"/>
      <c r="J259" s="213" t="n"/>
      <c r="K259" s="213" t="n"/>
      <c r="L259" s="213" t="n"/>
      <c r="M259" s="213" t="n"/>
      <c r="N259" s="213" t="n"/>
      <c r="O259" s="213" t="n"/>
      <c r="P259" s="213" t="n"/>
      <c r="Q259" s="213" t="n"/>
      <c r="R259" s="213" t="n"/>
      <c r="S259" s="213" t="n"/>
      <c r="T259" s="213" t="n"/>
      <c r="U259" s="213" t="n"/>
      <c r="V259" s="213" t="n"/>
      <c r="W259" s="213" t="n"/>
    </row>
    <row r="260">
      <c r="A260" s="301" t="n"/>
      <c r="B260" s="213" t="n"/>
      <c r="C260" s="213" t="n"/>
      <c r="D260" s="213" t="n"/>
      <c r="E260" s="213" t="n"/>
      <c r="F260" s="213" t="n"/>
      <c r="G260" s="213" t="n"/>
      <c r="H260" s="213" t="n"/>
      <c r="I260" s="213" t="n"/>
      <c r="J260" s="213" t="n"/>
      <c r="K260" s="213" t="n"/>
      <c r="L260" s="213" t="n"/>
      <c r="M260" s="213" t="n"/>
      <c r="N260" s="213" t="n"/>
      <c r="O260" s="213" t="n"/>
      <c r="P260" s="213" t="n"/>
      <c r="Q260" s="213" t="n"/>
      <c r="R260" s="213" t="n"/>
      <c r="S260" s="213" t="n"/>
      <c r="T260" s="213" t="n"/>
      <c r="U260" s="213" t="n"/>
      <c r="V260" s="213" t="n"/>
      <c r="W260" s="213" t="n"/>
    </row>
    <row r="261">
      <c r="A261" s="301" t="n"/>
      <c r="B261" s="213" t="n"/>
      <c r="C261" s="213" t="n"/>
      <c r="D261" s="213" t="n"/>
      <c r="E261" s="213" t="n"/>
      <c r="F261" s="213" t="n"/>
      <c r="G261" s="213" t="n"/>
      <c r="H261" s="213" t="n"/>
      <c r="I261" s="213" t="n"/>
      <c r="J261" s="213" t="n"/>
      <c r="K261" s="213" t="n"/>
      <c r="L261" s="213" t="n"/>
      <c r="M261" s="213" t="n"/>
      <c r="N261" s="213" t="n"/>
      <c r="O261" s="213" t="n"/>
      <c r="P261" s="213" t="n"/>
      <c r="Q261" s="213" t="n"/>
      <c r="R261" s="213" t="n"/>
      <c r="S261" s="213" t="n"/>
      <c r="T261" s="213" t="n"/>
      <c r="U261" s="213" t="n"/>
      <c r="V261" s="213" t="n"/>
      <c r="W261" s="213" t="n"/>
    </row>
    <row r="262">
      <c r="A262" s="301" t="n"/>
      <c r="B262" s="213" t="n"/>
      <c r="C262" s="213" t="n"/>
      <c r="D262" s="213" t="n"/>
      <c r="E262" s="213" t="n"/>
      <c r="F262" s="213" t="n"/>
      <c r="G262" s="213" t="n"/>
      <c r="H262" s="213" t="n"/>
      <c r="I262" s="213" t="n"/>
      <c r="J262" s="213" t="n"/>
      <c r="K262" s="213" t="n"/>
      <c r="L262" s="213" t="n"/>
      <c r="M262" s="213" t="n"/>
      <c r="N262" s="213" t="n"/>
      <c r="O262" s="213" t="n"/>
      <c r="P262" s="213" t="n"/>
      <c r="Q262" s="213" t="n"/>
      <c r="R262" s="213" t="n"/>
      <c r="S262" s="213" t="n"/>
      <c r="T262" s="213" t="n"/>
      <c r="U262" s="213" t="n"/>
      <c r="V262" s="213" t="n"/>
      <c r="W262" s="213" t="n"/>
    </row>
    <row r="263">
      <c r="A263" s="301" t="n"/>
      <c r="B263" s="213" t="n"/>
      <c r="C263" s="213" t="n"/>
      <c r="D263" s="213" t="n"/>
      <c r="E263" s="213" t="n"/>
      <c r="F263" s="213" t="n"/>
      <c r="G263" s="213" t="n"/>
      <c r="H263" s="213" t="n"/>
      <c r="I263" s="213" t="n"/>
      <c r="J263" s="213" t="n"/>
      <c r="K263" s="213" t="n"/>
      <c r="L263" s="213" t="n"/>
      <c r="M263" s="213" t="n"/>
      <c r="N263" s="213" t="n"/>
      <c r="O263" s="213" t="n"/>
      <c r="P263" s="213" t="n"/>
      <c r="Q263" s="213" t="n"/>
      <c r="R263" s="213" t="n"/>
      <c r="S263" s="213" t="n"/>
      <c r="T263" s="213" t="n"/>
      <c r="U263" s="213" t="n"/>
      <c r="V263" s="213" t="n"/>
      <c r="W263" s="213" t="n"/>
    </row>
    <row r="264">
      <c r="A264" s="301" t="n"/>
      <c r="B264" s="213" t="n"/>
      <c r="C264" s="213" t="n"/>
      <c r="D264" s="213" t="n"/>
      <c r="E264" s="213" t="n"/>
      <c r="F264" s="213" t="n"/>
      <c r="G264" s="213" t="n"/>
      <c r="H264" s="213" t="n"/>
      <c r="I264" s="213" t="n"/>
      <c r="J264" s="213" t="n"/>
      <c r="K264" s="213" t="n"/>
      <c r="L264" s="213" t="n"/>
      <c r="M264" s="213" t="n"/>
      <c r="N264" s="213" t="n"/>
      <c r="O264" s="213" t="n"/>
      <c r="P264" s="213" t="n"/>
      <c r="Q264" s="213" t="n"/>
      <c r="R264" s="213" t="n"/>
      <c r="S264" s="213" t="n"/>
      <c r="T264" s="213" t="n"/>
      <c r="U264" s="213" t="n"/>
      <c r="V264" s="213" t="n"/>
      <c r="W264" s="213" t="n"/>
    </row>
    <row r="265">
      <c r="A265" s="301" t="n"/>
      <c r="B265" s="213" t="n"/>
      <c r="C265" s="213" t="n"/>
      <c r="D265" s="213" t="n"/>
      <c r="E265" s="213" t="n"/>
      <c r="F265" s="213" t="n"/>
      <c r="G265" s="213" t="n"/>
      <c r="H265" s="213" t="n"/>
      <c r="I265" s="213" t="n"/>
      <c r="J265" s="213" t="n"/>
      <c r="K265" s="213" t="n"/>
      <c r="L265" s="213" t="n"/>
      <c r="M265" s="213" t="n"/>
      <c r="N265" s="213" t="n"/>
      <c r="O265" s="213" t="n"/>
      <c r="P265" s="213" t="n"/>
      <c r="Q265" s="213" t="n"/>
      <c r="R265" s="213" t="n"/>
      <c r="S265" s="213" t="n"/>
      <c r="T265" s="213" t="n"/>
      <c r="U265" s="213" t="n"/>
      <c r="V265" s="213" t="n"/>
      <c r="W265" s="213" t="n"/>
    </row>
    <row r="266">
      <c r="A266" s="301" t="n"/>
      <c r="B266" s="213" t="n"/>
      <c r="C266" s="213" t="n"/>
      <c r="D266" s="213" t="n"/>
      <c r="E266" s="213" t="n"/>
      <c r="F266" s="213" t="n"/>
      <c r="G266" s="213" t="n"/>
      <c r="H266" s="213" t="n"/>
      <c r="I266" s="213" t="n"/>
      <c r="J266" s="213" t="n"/>
      <c r="K266" s="213" t="n"/>
      <c r="L266" s="213" t="n"/>
      <c r="M266" s="213" t="n"/>
      <c r="N266" s="213" t="n"/>
      <c r="O266" s="213" t="n"/>
      <c r="P266" s="213" t="n"/>
      <c r="Q266" s="213" t="n"/>
      <c r="R266" s="213" t="n"/>
      <c r="S266" s="213" t="n"/>
      <c r="T266" s="213" t="n"/>
      <c r="U266" s="213" t="n"/>
      <c r="V266" s="213" t="n"/>
      <c r="W266" s="213" t="n"/>
    </row>
    <row r="267">
      <c r="A267" s="301" t="n"/>
      <c r="B267" s="213" t="n"/>
      <c r="C267" s="213" t="n"/>
      <c r="D267" s="213" t="n"/>
      <c r="E267" s="213" t="n"/>
      <c r="F267" s="213" t="n"/>
      <c r="G267" s="213" t="n"/>
      <c r="H267" s="213" t="n"/>
      <c r="I267" s="213" t="n"/>
      <c r="J267" s="213" t="n"/>
      <c r="K267" s="213" t="n"/>
      <c r="L267" s="213" t="n"/>
      <c r="M267" s="213" t="n"/>
      <c r="N267" s="213" t="n"/>
      <c r="O267" s="213" t="n"/>
      <c r="P267" s="213" t="n"/>
      <c r="Q267" s="213" t="n"/>
      <c r="R267" s="213" t="n"/>
      <c r="S267" s="213" t="n"/>
      <c r="T267" s="213" t="n"/>
      <c r="U267" s="213" t="n"/>
      <c r="V267" s="213" t="n"/>
      <c r="W267" s="213" t="n"/>
    </row>
    <row r="268">
      <c r="A268" s="301" t="n"/>
      <c r="B268" s="213" t="n"/>
      <c r="C268" s="213" t="n"/>
      <c r="D268" s="213" t="n"/>
      <c r="E268" s="213" t="n"/>
      <c r="F268" s="213" t="n"/>
      <c r="G268" s="213" t="n"/>
      <c r="H268" s="213" t="n"/>
      <c r="I268" s="213" t="n"/>
      <c r="J268" s="213" t="n"/>
      <c r="K268" s="213" t="n"/>
      <c r="L268" s="213" t="n"/>
      <c r="M268" s="213" t="n"/>
      <c r="N268" s="213" t="n"/>
      <c r="O268" s="213" t="n"/>
      <c r="P268" s="213" t="n"/>
      <c r="Q268" s="213" t="n"/>
      <c r="R268" s="213" t="n"/>
      <c r="S268" s="213" t="n"/>
      <c r="T268" s="213" t="n"/>
      <c r="U268" s="213" t="n"/>
      <c r="V268" s="213" t="n"/>
      <c r="W268" s="213" t="n"/>
    </row>
    <row r="269">
      <c r="A269" s="301" t="n"/>
      <c r="B269" s="213" t="n"/>
      <c r="C269" s="213" t="n"/>
      <c r="D269" s="213" t="n"/>
      <c r="E269" s="213" t="n"/>
      <c r="F269" s="213" t="n"/>
      <c r="G269" s="213" t="n"/>
      <c r="H269" s="213" t="n"/>
      <c r="I269" s="213" t="n"/>
      <c r="J269" s="213" t="n"/>
      <c r="K269" s="213" t="n"/>
      <c r="L269" s="213" t="n"/>
      <c r="M269" s="213" t="n"/>
      <c r="N269" s="213" t="n"/>
      <c r="O269" s="213" t="n"/>
      <c r="P269" s="213" t="n"/>
      <c r="Q269" s="213" t="n"/>
      <c r="R269" s="213" t="n"/>
      <c r="S269" s="213" t="n"/>
      <c r="T269" s="213" t="n"/>
      <c r="U269" s="213" t="n"/>
      <c r="V269" s="213" t="n"/>
      <c r="W269" s="213" t="n"/>
    </row>
    <row r="270">
      <c r="A270" s="301" t="n"/>
      <c r="B270" s="213" t="n"/>
      <c r="C270" s="213" t="n"/>
      <c r="D270" s="213" t="n"/>
      <c r="E270" s="213" t="n"/>
      <c r="F270" s="213" t="n"/>
      <c r="G270" s="213" t="n"/>
      <c r="H270" s="213" t="n"/>
      <c r="I270" s="213" t="n"/>
      <c r="J270" s="213" t="n"/>
      <c r="K270" s="213" t="n"/>
      <c r="L270" s="213" t="n"/>
      <c r="M270" s="213" t="n"/>
      <c r="N270" s="213" t="n"/>
      <c r="O270" s="213" t="n"/>
      <c r="P270" s="213" t="n"/>
      <c r="Q270" s="213" t="n"/>
      <c r="R270" s="213" t="n"/>
      <c r="S270" s="213" t="n"/>
      <c r="T270" s="213" t="n"/>
      <c r="U270" s="213" t="n"/>
      <c r="V270" s="213" t="n"/>
      <c r="W270" s="213" t="n"/>
    </row>
    <row r="271">
      <c r="A271" s="301" t="n"/>
      <c r="B271" s="213" t="n"/>
      <c r="C271" s="213" t="n"/>
      <c r="D271" s="213" t="n"/>
      <c r="E271" s="213" t="n"/>
      <c r="F271" s="213" t="n"/>
      <c r="G271" s="213" t="n"/>
      <c r="H271" s="213" t="n"/>
      <c r="I271" s="213" t="n"/>
      <c r="J271" s="213" t="n"/>
      <c r="K271" s="213" t="n"/>
      <c r="L271" s="213" t="n"/>
      <c r="M271" s="213" t="n"/>
      <c r="N271" s="213" t="n"/>
      <c r="O271" s="213" t="n"/>
      <c r="P271" s="213" t="n"/>
      <c r="Q271" s="213" t="n"/>
      <c r="R271" s="213" t="n"/>
      <c r="S271" s="213" t="n"/>
      <c r="T271" s="213" t="n"/>
      <c r="U271" s="213" t="n"/>
      <c r="V271" s="213" t="n"/>
      <c r="W271" s="213" t="n"/>
    </row>
    <row r="272">
      <c r="A272" s="301" t="n"/>
      <c r="B272" s="213" t="n"/>
      <c r="C272" s="213" t="n"/>
      <c r="D272" s="213" t="n"/>
      <c r="E272" s="213" t="n"/>
      <c r="F272" s="213" t="n"/>
      <c r="G272" s="213" t="n"/>
      <c r="H272" s="213" t="n"/>
      <c r="I272" s="213" t="n"/>
      <c r="J272" s="213" t="n"/>
      <c r="K272" s="213" t="n"/>
      <c r="L272" s="213" t="n"/>
      <c r="M272" s="213" t="n"/>
      <c r="N272" s="213" t="n"/>
      <c r="O272" s="213" t="n"/>
      <c r="P272" s="213" t="n"/>
      <c r="Q272" s="213" t="n"/>
      <c r="R272" s="213" t="n"/>
      <c r="S272" s="213" t="n"/>
      <c r="T272" s="213" t="n"/>
      <c r="U272" s="213" t="n"/>
      <c r="V272" s="213" t="n"/>
      <c r="W272" s="213" t="n"/>
    </row>
    <row r="273">
      <c r="A273" s="301" t="n"/>
      <c r="B273" s="213" t="n"/>
      <c r="C273" s="213" t="n"/>
      <c r="D273" s="213" t="n"/>
      <c r="E273" s="213" t="n"/>
      <c r="F273" s="213" t="n"/>
      <c r="G273" s="213" t="n"/>
      <c r="H273" s="213" t="n"/>
      <c r="I273" s="213" t="n"/>
      <c r="J273" s="213" t="n"/>
      <c r="K273" s="213" t="n"/>
      <c r="L273" s="213" t="n"/>
      <c r="M273" s="213" t="n"/>
      <c r="N273" s="213" t="n"/>
      <c r="O273" s="213" t="n"/>
      <c r="P273" s="213" t="n"/>
      <c r="Q273" s="213" t="n"/>
      <c r="R273" s="213" t="n"/>
      <c r="S273" s="213" t="n"/>
      <c r="T273" s="213" t="n"/>
      <c r="U273" s="213" t="n"/>
      <c r="V273" s="213" t="n"/>
      <c r="W273" s="213" t="n"/>
    </row>
    <row r="274">
      <c r="A274" s="301" t="n"/>
      <c r="B274" s="213" t="n"/>
      <c r="C274" s="213" t="n"/>
      <c r="D274" s="213" t="n"/>
      <c r="E274" s="213" t="n"/>
      <c r="F274" s="213" t="n"/>
      <c r="G274" s="213" t="n"/>
      <c r="H274" s="213" t="n"/>
      <c r="I274" s="213" t="n"/>
      <c r="J274" s="213" t="n"/>
      <c r="K274" s="213" t="n"/>
      <c r="L274" s="213" t="n"/>
      <c r="M274" s="213" t="n"/>
      <c r="N274" s="213" t="n"/>
      <c r="O274" s="213" t="n"/>
      <c r="P274" s="213" t="n"/>
      <c r="Q274" s="213" t="n"/>
      <c r="R274" s="213" t="n"/>
      <c r="S274" s="213" t="n"/>
      <c r="T274" s="213" t="n"/>
      <c r="U274" s="213" t="n"/>
      <c r="V274" s="213" t="n"/>
      <c r="W274" s="213" t="n"/>
    </row>
    <row r="275">
      <c r="A275" s="301" t="n"/>
      <c r="B275" s="213" t="n"/>
      <c r="C275" s="213" t="n"/>
      <c r="D275" s="213" t="n"/>
      <c r="E275" s="213" t="n"/>
      <c r="F275" s="213" t="n"/>
      <c r="G275" s="213" t="n"/>
      <c r="H275" s="213" t="n"/>
      <c r="I275" s="213" t="n"/>
      <c r="J275" s="213" t="n"/>
      <c r="K275" s="213" t="n"/>
      <c r="L275" s="213" t="n"/>
      <c r="M275" s="213" t="n"/>
      <c r="N275" s="213" t="n"/>
      <c r="O275" s="213" t="n"/>
      <c r="P275" s="213" t="n"/>
      <c r="Q275" s="213" t="n"/>
      <c r="R275" s="213" t="n"/>
      <c r="S275" s="213" t="n"/>
      <c r="T275" s="213" t="n"/>
      <c r="U275" s="213" t="n"/>
      <c r="V275" s="213" t="n"/>
      <c r="W275" s="213" t="n"/>
    </row>
    <row r="276">
      <c r="A276" s="301" t="n"/>
      <c r="B276" s="213" t="n"/>
      <c r="C276" s="213" t="n"/>
      <c r="D276" s="213" t="n"/>
      <c r="E276" s="213" t="n"/>
      <c r="F276" s="213" t="n"/>
      <c r="G276" s="213" t="n"/>
      <c r="H276" s="213" t="n"/>
      <c r="I276" s="213" t="n"/>
      <c r="J276" s="213" t="n"/>
      <c r="K276" s="213" t="n"/>
      <c r="L276" s="213" t="n"/>
      <c r="M276" s="213" t="n"/>
      <c r="N276" s="213" t="n"/>
      <c r="O276" s="213" t="n"/>
      <c r="P276" s="213" t="n"/>
      <c r="Q276" s="213" t="n"/>
      <c r="R276" s="213" t="n"/>
      <c r="S276" s="213" t="n"/>
      <c r="T276" s="213" t="n"/>
      <c r="U276" s="213" t="n"/>
      <c r="V276" s="213" t="n"/>
      <c r="W276" s="213" t="n"/>
    </row>
    <row r="277">
      <c r="A277" s="301" t="n"/>
      <c r="B277" s="213" t="n"/>
      <c r="C277" s="213" t="n"/>
      <c r="D277" s="213" t="n"/>
      <c r="E277" s="213" t="n"/>
      <c r="F277" s="213" t="n"/>
      <c r="G277" s="213" t="n"/>
      <c r="H277" s="213" t="n"/>
      <c r="I277" s="213" t="n"/>
      <c r="J277" s="213" t="n"/>
      <c r="K277" s="213" t="n"/>
      <c r="L277" s="213" t="n"/>
      <c r="M277" s="213" t="n"/>
      <c r="N277" s="213" t="n"/>
      <c r="O277" s="213" t="n"/>
      <c r="P277" s="213" t="n"/>
      <c r="Q277" s="213" t="n"/>
      <c r="R277" s="213" t="n"/>
      <c r="S277" s="213" t="n"/>
      <c r="T277" s="213" t="n"/>
      <c r="U277" s="213" t="n"/>
      <c r="V277" s="213" t="n"/>
      <c r="W277" s="213" t="n"/>
    </row>
    <row r="278">
      <c r="A278" s="301" t="n"/>
      <c r="B278" s="213" t="n"/>
      <c r="C278" s="213" t="n"/>
      <c r="D278" s="213" t="n"/>
      <c r="E278" s="213" t="n"/>
      <c r="F278" s="213" t="n"/>
      <c r="G278" s="213" t="n"/>
      <c r="H278" s="213" t="n"/>
      <c r="I278" s="213" t="n"/>
      <c r="J278" s="213" t="n"/>
      <c r="K278" s="213" t="n"/>
      <c r="L278" s="213" t="n"/>
      <c r="M278" s="213" t="n"/>
      <c r="N278" s="213" t="n"/>
      <c r="O278" s="213" t="n"/>
      <c r="P278" s="213" t="n"/>
      <c r="Q278" s="213" t="n"/>
      <c r="R278" s="213" t="n"/>
      <c r="S278" s="213" t="n"/>
      <c r="T278" s="213" t="n"/>
      <c r="U278" s="213" t="n"/>
      <c r="V278" s="213" t="n"/>
      <c r="W278" s="213" t="n"/>
    </row>
    <row r="279">
      <c r="A279" s="301" t="n"/>
      <c r="B279" s="213" t="n"/>
      <c r="C279" s="213" t="n"/>
      <c r="D279" s="213" t="n"/>
      <c r="E279" s="213" t="n"/>
      <c r="F279" s="213" t="n"/>
      <c r="G279" s="213" t="n"/>
      <c r="H279" s="213" t="n"/>
      <c r="I279" s="213" t="n"/>
      <c r="J279" s="213" t="n"/>
      <c r="K279" s="213" t="n"/>
      <c r="L279" s="213" t="n"/>
      <c r="M279" s="213" t="n"/>
      <c r="N279" s="213" t="n"/>
      <c r="O279" s="213" t="n"/>
      <c r="P279" s="213" t="n"/>
      <c r="Q279" s="213" t="n"/>
      <c r="R279" s="213" t="n"/>
      <c r="S279" s="213" t="n"/>
      <c r="T279" s="213" t="n"/>
      <c r="U279" s="213" t="n"/>
      <c r="V279" s="213" t="n"/>
      <c r="W279" s="213" t="n"/>
    </row>
    <row r="280">
      <c r="A280" s="301" t="n"/>
      <c r="B280" s="213" t="n"/>
      <c r="C280" s="213" t="n"/>
      <c r="D280" s="213" t="n"/>
      <c r="E280" s="213" t="n"/>
      <c r="F280" s="213" t="n"/>
      <c r="G280" s="213" t="n"/>
      <c r="H280" s="213" t="n"/>
      <c r="I280" s="213" t="n"/>
      <c r="J280" s="213" t="n"/>
      <c r="K280" s="213" t="n"/>
      <c r="L280" s="213" t="n"/>
      <c r="M280" s="213" t="n"/>
      <c r="N280" s="213" t="n"/>
      <c r="O280" s="213" t="n"/>
      <c r="P280" s="213" t="n"/>
      <c r="Q280" s="213" t="n"/>
      <c r="R280" s="213" t="n"/>
      <c r="S280" s="213" t="n"/>
      <c r="T280" s="213" t="n"/>
      <c r="U280" s="213" t="n"/>
      <c r="V280" s="213" t="n"/>
      <c r="W280" s="213" t="n"/>
    </row>
    <row r="281">
      <c r="A281" s="301" t="n"/>
      <c r="B281" s="213" t="n"/>
      <c r="C281" s="213" t="n"/>
      <c r="D281" s="213" t="n"/>
      <c r="E281" s="213" t="n"/>
      <c r="F281" s="213" t="n"/>
      <c r="G281" s="213" t="n"/>
      <c r="H281" s="213" t="n"/>
      <c r="I281" s="213" t="n"/>
      <c r="J281" s="213" t="n"/>
      <c r="K281" s="213" t="n"/>
      <c r="L281" s="213" t="n"/>
      <c r="M281" s="213" t="n"/>
      <c r="N281" s="213" t="n"/>
      <c r="O281" s="213" t="n"/>
      <c r="P281" s="213" t="n"/>
      <c r="Q281" s="213" t="n"/>
      <c r="R281" s="213" t="n"/>
      <c r="S281" s="213" t="n"/>
      <c r="T281" s="213" t="n"/>
      <c r="U281" s="213" t="n"/>
      <c r="V281" s="213" t="n"/>
      <c r="W281" s="213" t="n"/>
    </row>
    <row r="282">
      <c r="A282" s="301" t="n"/>
      <c r="B282" s="213" t="n"/>
      <c r="C282" s="213" t="n"/>
      <c r="D282" s="213" t="n"/>
      <c r="E282" s="213" t="n"/>
      <c r="F282" s="213" t="n"/>
      <c r="G282" s="213" t="n"/>
      <c r="H282" s="213" t="n"/>
      <c r="I282" s="213" t="n"/>
      <c r="J282" s="213" t="n"/>
      <c r="K282" s="213" t="n"/>
      <c r="L282" s="213" t="n"/>
      <c r="M282" s="213" t="n"/>
      <c r="N282" s="213" t="n"/>
      <c r="O282" s="213" t="n"/>
      <c r="P282" s="213" t="n"/>
      <c r="Q282" s="213" t="n"/>
      <c r="R282" s="213" t="n"/>
      <c r="S282" s="213" t="n"/>
      <c r="T282" s="213" t="n"/>
      <c r="U282" s="213" t="n"/>
      <c r="V282" s="213" t="n"/>
      <c r="W282" s="213" t="n"/>
    </row>
    <row r="283">
      <c r="A283" s="301" t="n"/>
      <c r="B283" s="213" t="n"/>
      <c r="C283" s="213" t="n"/>
      <c r="D283" s="213" t="n"/>
      <c r="E283" s="213" t="n"/>
      <c r="F283" s="213" t="n"/>
      <c r="G283" s="213" t="n"/>
      <c r="H283" s="213" t="n"/>
      <c r="I283" s="213" t="n"/>
      <c r="J283" s="213" t="n"/>
      <c r="K283" s="213" t="n"/>
      <c r="L283" s="213" t="n"/>
      <c r="M283" s="213" t="n"/>
      <c r="N283" s="213" t="n"/>
      <c r="O283" s="213" t="n"/>
      <c r="P283" s="213" t="n"/>
      <c r="Q283" s="213" t="n"/>
      <c r="R283" s="213" t="n"/>
      <c r="S283" s="213" t="n"/>
      <c r="T283" s="213" t="n"/>
      <c r="U283" s="213" t="n"/>
      <c r="V283" s="213" t="n"/>
      <c r="W283" s="213" t="n"/>
    </row>
    <row r="284">
      <c r="A284" s="301" t="n"/>
      <c r="B284" s="213" t="n"/>
      <c r="C284" s="213" t="n"/>
      <c r="D284" s="213" t="n"/>
      <c r="E284" s="213" t="n"/>
      <c r="F284" s="213" t="n"/>
      <c r="G284" s="213" t="n"/>
      <c r="H284" s="213" t="n"/>
      <c r="I284" s="213" t="n"/>
      <c r="J284" s="213" t="n"/>
      <c r="K284" s="213" t="n"/>
      <c r="L284" s="213" t="n"/>
      <c r="M284" s="213" t="n"/>
      <c r="N284" s="213" t="n"/>
      <c r="O284" s="213" t="n"/>
      <c r="P284" s="213" t="n"/>
      <c r="Q284" s="213" t="n"/>
      <c r="R284" s="213" t="n"/>
      <c r="S284" s="213" t="n"/>
      <c r="T284" s="213" t="n"/>
      <c r="U284" s="213" t="n"/>
      <c r="V284" s="213" t="n"/>
      <c r="W284" s="213" t="n"/>
    </row>
    <row r="285">
      <c r="A285" s="301" t="n"/>
      <c r="B285" s="213" t="n"/>
      <c r="C285" s="213" t="n"/>
      <c r="D285" s="213" t="n"/>
      <c r="E285" s="213" t="n"/>
      <c r="F285" s="213" t="n"/>
      <c r="G285" s="213" t="n"/>
      <c r="H285" s="213" t="n"/>
      <c r="I285" s="213" t="n"/>
      <c r="J285" s="213" t="n"/>
      <c r="K285" s="213" t="n"/>
      <c r="L285" s="213" t="n"/>
      <c r="M285" s="213" t="n"/>
      <c r="N285" s="213" t="n"/>
      <c r="O285" s="213" t="n"/>
      <c r="P285" s="213" t="n"/>
      <c r="Q285" s="213" t="n"/>
      <c r="R285" s="213" t="n"/>
      <c r="S285" s="213" t="n"/>
      <c r="T285" s="213" t="n"/>
      <c r="U285" s="213" t="n"/>
      <c r="V285" s="213" t="n"/>
      <c r="W285" s="213" t="n"/>
    </row>
    <row r="286">
      <c r="A286" s="301" t="n"/>
      <c r="B286" s="213" t="n"/>
      <c r="C286" s="213" t="n"/>
      <c r="D286" s="213" t="n"/>
      <c r="E286" s="213" t="n"/>
      <c r="F286" s="213" t="n"/>
      <c r="G286" s="213" t="n"/>
      <c r="H286" s="213" t="n"/>
      <c r="I286" s="213" t="n"/>
      <c r="J286" s="213" t="n"/>
      <c r="K286" s="213" t="n"/>
      <c r="L286" s="213" t="n"/>
      <c r="M286" s="213" t="n"/>
      <c r="N286" s="213" t="n"/>
      <c r="O286" s="213" t="n"/>
      <c r="P286" s="213" t="n"/>
      <c r="Q286" s="213" t="n"/>
      <c r="R286" s="213" t="n"/>
      <c r="S286" s="213" t="n"/>
      <c r="T286" s="213" t="n"/>
      <c r="U286" s="213" t="n"/>
      <c r="V286" s="213" t="n"/>
      <c r="W286" s="213" t="n"/>
    </row>
    <row r="287">
      <c r="A287" s="301" t="n"/>
      <c r="B287" s="213" t="n"/>
      <c r="C287" s="213" t="n"/>
      <c r="D287" s="213" t="n"/>
      <c r="E287" s="213" t="n"/>
      <c r="F287" s="213" t="n"/>
      <c r="G287" s="213" t="n"/>
      <c r="H287" s="213" t="n"/>
      <c r="I287" s="213" t="n"/>
      <c r="J287" s="213" t="n"/>
      <c r="K287" s="213" t="n"/>
      <c r="L287" s="213" t="n"/>
      <c r="M287" s="213" t="n"/>
      <c r="N287" s="213" t="n"/>
      <c r="O287" s="213" t="n"/>
      <c r="P287" s="213" t="n"/>
      <c r="Q287" s="213" t="n"/>
      <c r="R287" s="213" t="n"/>
      <c r="S287" s="213" t="n"/>
      <c r="T287" s="213" t="n"/>
      <c r="U287" s="213" t="n"/>
      <c r="V287" s="213" t="n"/>
      <c r="W287" s="213" t="n"/>
    </row>
    <row r="288">
      <c r="A288" s="301" t="n"/>
      <c r="B288" s="213" t="n"/>
      <c r="C288" s="213" t="n"/>
      <c r="D288" s="213" t="n"/>
      <c r="E288" s="213" t="n"/>
      <c r="F288" s="213" t="n"/>
      <c r="G288" s="213" t="n"/>
      <c r="H288" s="213" t="n"/>
      <c r="I288" s="213" t="n"/>
      <c r="J288" s="213" t="n"/>
      <c r="K288" s="213" t="n"/>
      <c r="L288" s="213" t="n"/>
      <c r="M288" s="213" t="n"/>
      <c r="N288" s="213" t="n"/>
      <c r="O288" s="213" t="n"/>
      <c r="P288" s="213" t="n"/>
      <c r="Q288" s="213" t="n"/>
      <c r="R288" s="213" t="n"/>
      <c r="S288" s="213" t="n"/>
      <c r="T288" s="213" t="n"/>
      <c r="U288" s="213" t="n"/>
      <c r="V288" s="213" t="n"/>
      <c r="W288" s="213" t="n"/>
    </row>
    <row r="289">
      <c r="A289" s="301" t="n"/>
      <c r="B289" s="213" t="n"/>
      <c r="C289" s="213" t="n"/>
      <c r="D289" s="213" t="n"/>
      <c r="E289" s="213" t="n"/>
      <c r="F289" s="213" t="n"/>
      <c r="G289" s="213" t="n"/>
      <c r="H289" s="213" t="n"/>
      <c r="I289" s="213" t="n"/>
      <c r="J289" s="213" t="n"/>
      <c r="K289" s="213" t="n"/>
      <c r="L289" s="213" t="n"/>
      <c r="M289" s="213" t="n"/>
      <c r="N289" s="213" t="n"/>
      <c r="O289" s="213" t="n"/>
      <c r="P289" s="213" t="n"/>
      <c r="Q289" s="213" t="n"/>
      <c r="R289" s="213" t="n"/>
      <c r="S289" s="213" t="n"/>
      <c r="T289" s="213" t="n"/>
      <c r="U289" s="213" t="n"/>
      <c r="V289" s="213" t="n"/>
      <c r="W289" s="213" t="n"/>
    </row>
    <row r="290">
      <c r="A290" s="301" t="n"/>
      <c r="B290" s="213" t="n"/>
      <c r="C290" s="213" t="n"/>
      <c r="D290" s="213" t="n"/>
      <c r="E290" s="213" t="n"/>
      <c r="F290" s="213" t="n"/>
      <c r="G290" s="213" t="n"/>
      <c r="H290" s="213" t="n"/>
      <c r="I290" s="213" t="n"/>
      <c r="J290" s="213" t="n"/>
      <c r="K290" s="213" t="n"/>
      <c r="L290" s="213" t="n"/>
      <c r="M290" s="213" t="n"/>
      <c r="N290" s="213" t="n"/>
      <c r="O290" s="213" t="n"/>
      <c r="P290" s="213" t="n"/>
      <c r="Q290" s="213" t="n"/>
      <c r="R290" s="213" t="n"/>
      <c r="S290" s="213" t="n"/>
      <c r="T290" s="213" t="n"/>
      <c r="U290" s="213" t="n"/>
      <c r="V290" s="213" t="n"/>
      <c r="W290" s="213" t="n"/>
    </row>
    <row r="291">
      <c r="A291" s="301" t="n"/>
      <c r="B291" s="213" t="n"/>
      <c r="C291" s="213" t="n"/>
      <c r="D291" s="213" t="n"/>
      <c r="E291" s="213" t="n"/>
      <c r="F291" s="213" t="n"/>
      <c r="G291" s="213" t="n"/>
      <c r="H291" s="213" t="n"/>
      <c r="I291" s="213" t="n"/>
      <c r="J291" s="213" t="n"/>
      <c r="K291" s="213" t="n"/>
      <c r="L291" s="213" t="n"/>
      <c r="M291" s="213" t="n"/>
      <c r="N291" s="213" t="n"/>
      <c r="O291" s="213" t="n"/>
      <c r="P291" s="213" t="n"/>
      <c r="Q291" s="213" t="n"/>
      <c r="R291" s="213" t="n"/>
      <c r="S291" s="213" t="n"/>
      <c r="T291" s="213" t="n"/>
      <c r="U291" s="213" t="n"/>
      <c r="V291" s="213" t="n"/>
      <c r="W291" s="213" t="n"/>
    </row>
    <row r="292">
      <c r="A292" s="301" t="n"/>
      <c r="B292" s="213" t="n"/>
      <c r="C292" s="213" t="n"/>
      <c r="D292" s="213" t="n"/>
      <c r="E292" s="213" t="n"/>
      <c r="F292" s="213" t="n"/>
      <c r="G292" s="213" t="n"/>
      <c r="H292" s="213" t="n"/>
      <c r="I292" s="213" t="n"/>
      <c r="J292" s="213" t="n"/>
      <c r="K292" s="213" t="n"/>
      <c r="L292" s="213" t="n"/>
      <c r="M292" s="213" t="n"/>
      <c r="N292" s="213" t="n"/>
      <c r="O292" s="213" t="n"/>
      <c r="P292" s="213" t="n"/>
      <c r="Q292" s="213" t="n"/>
      <c r="R292" s="213" t="n"/>
      <c r="S292" s="213" t="n"/>
      <c r="T292" s="213" t="n"/>
      <c r="U292" s="213" t="n"/>
      <c r="V292" s="213" t="n"/>
      <c r="W292" s="213" t="n"/>
    </row>
    <row r="293">
      <c r="A293" s="301" t="n"/>
      <c r="B293" s="213" t="n"/>
      <c r="C293" s="213" t="n"/>
      <c r="D293" s="213" t="n"/>
      <c r="E293" s="213" t="n"/>
      <c r="F293" s="213" t="n"/>
      <c r="G293" s="213" t="n"/>
      <c r="H293" s="213" t="n"/>
      <c r="I293" s="213" t="n"/>
      <c r="J293" s="213" t="n"/>
      <c r="K293" s="213" t="n"/>
      <c r="L293" s="213" t="n"/>
      <c r="M293" s="213" t="n"/>
      <c r="N293" s="213" t="n"/>
      <c r="O293" s="213" t="n"/>
      <c r="P293" s="213" t="n"/>
      <c r="Q293" s="213" t="n"/>
      <c r="R293" s="213" t="n"/>
      <c r="S293" s="213" t="n"/>
      <c r="T293" s="213" t="n"/>
      <c r="U293" s="213" t="n"/>
      <c r="V293" s="213" t="n"/>
      <c r="W293" s="213" t="n"/>
    </row>
    <row r="294">
      <c r="A294" s="301" t="n"/>
      <c r="B294" s="213" t="n"/>
      <c r="C294" s="213" t="n"/>
      <c r="D294" s="213" t="n"/>
      <c r="E294" s="213" t="n"/>
      <c r="F294" s="213" t="n"/>
      <c r="G294" s="213" t="n"/>
      <c r="H294" s="213" t="n"/>
      <c r="I294" s="213" t="n"/>
      <c r="J294" s="213" t="n"/>
      <c r="K294" s="213" t="n"/>
      <c r="L294" s="213" t="n"/>
      <c r="M294" s="213" t="n"/>
      <c r="N294" s="213" t="n"/>
      <c r="O294" s="213" t="n"/>
      <c r="P294" s="213" t="n"/>
      <c r="Q294" s="213" t="n"/>
      <c r="R294" s="213" t="n"/>
      <c r="S294" s="213" t="n"/>
      <c r="T294" s="213" t="n"/>
      <c r="U294" s="213" t="n"/>
      <c r="V294" s="213" t="n"/>
      <c r="W294" s="213" t="n"/>
    </row>
    <row r="295">
      <c r="A295" s="301" t="n"/>
      <c r="B295" s="213" t="n"/>
      <c r="C295" s="213" t="n"/>
      <c r="D295" s="213" t="n"/>
      <c r="E295" s="213" t="n"/>
      <c r="F295" s="213" t="n"/>
      <c r="G295" s="213" t="n"/>
      <c r="H295" s="213" t="n"/>
      <c r="I295" s="213" t="n"/>
      <c r="J295" s="213" t="n"/>
      <c r="K295" s="213" t="n"/>
      <c r="L295" s="213" t="n"/>
      <c r="M295" s="213" t="n"/>
      <c r="N295" s="213" t="n"/>
      <c r="O295" s="213" t="n"/>
      <c r="P295" s="213" t="n"/>
      <c r="Q295" s="213" t="n"/>
      <c r="R295" s="213" t="n"/>
      <c r="S295" s="213" t="n"/>
      <c r="T295" s="213" t="n"/>
      <c r="U295" s="213" t="n"/>
      <c r="V295" s="213" t="n"/>
      <c r="W295" s="213" t="n"/>
    </row>
    <row r="296">
      <c r="A296" s="301" t="n"/>
      <c r="B296" s="213" t="n"/>
      <c r="C296" s="213" t="n"/>
      <c r="D296" s="213" t="n"/>
      <c r="E296" s="213" t="n"/>
      <c r="F296" s="213" t="n"/>
      <c r="G296" s="213" t="n"/>
      <c r="H296" s="213" t="n"/>
      <c r="I296" s="213" t="n"/>
      <c r="J296" s="213" t="n"/>
      <c r="K296" s="213" t="n"/>
      <c r="L296" s="213" t="n"/>
      <c r="M296" s="213" t="n"/>
      <c r="N296" s="213" t="n"/>
      <c r="O296" s="213" t="n"/>
      <c r="P296" s="213" t="n"/>
      <c r="Q296" s="213" t="n"/>
      <c r="R296" s="213" t="n"/>
      <c r="S296" s="213" t="n"/>
      <c r="T296" s="213" t="n"/>
      <c r="U296" s="213" t="n"/>
      <c r="V296" s="213" t="n"/>
      <c r="W296" s="213" t="n"/>
    </row>
    <row r="297">
      <c r="A297" s="301" t="n"/>
      <c r="B297" s="213" t="n"/>
      <c r="C297" s="213" t="n"/>
      <c r="D297" s="213" t="n"/>
      <c r="E297" s="213" t="n"/>
      <c r="F297" s="213" t="n"/>
      <c r="G297" s="213" t="n"/>
      <c r="H297" s="213" t="n"/>
      <c r="I297" s="213" t="n"/>
      <c r="J297" s="213" t="n"/>
      <c r="K297" s="213" t="n"/>
      <c r="L297" s="213" t="n"/>
      <c r="M297" s="213" t="n"/>
      <c r="N297" s="213" t="n"/>
      <c r="O297" s="213" t="n"/>
      <c r="P297" s="213" t="n"/>
      <c r="Q297" s="213" t="n"/>
      <c r="R297" s="213" t="n"/>
      <c r="S297" s="213" t="n"/>
      <c r="T297" s="213" t="n"/>
      <c r="U297" s="213" t="n"/>
      <c r="V297" s="213" t="n"/>
      <c r="W297" s="213" t="n"/>
    </row>
    <row r="298">
      <c r="A298" s="301" t="n"/>
      <c r="B298" s="213" t="n"/>
      <c r="C298" s="213" t="n"/>
      <c r="D298" s="213" t="n"/>
      <c r="E298" s="213" t="n"/>
      <c r="F298" s="213" t="n"/>
      <c r="G298" s="213" t="n"/>
      <c r="H298" s="213" t="n"/>
      <c r="I298" s="213" t="n"/>
      <c r="J298" s="213" t="n"/>
      <c r="K298" s="213" t="n"/>
      <c r="L298" s="213" t="n"/>
      <c r="M298" s="213" t="n"/>
      <c r="N298" s="213" t="n"/>
      <c r="O298" s="213" t="n"/>
      <c r="P298" s="213" t="n"/>
      <c r="Q298" s="213" t="n"/>
      <c r="R298" s="213" t="n"/>
      <c r="S298" s="213" t="n"/>
      <c r="T298" s="213" t="n"/>
      <c r="U298" s="213" t="n"/>
      <c r="V298" s="213" t="n"/>
      <c r="W298" s="213" t="n"/>
    </row>
    <row r="299">
      <c r="A299" s="301" t="n"/>
      <c r="B299" s="213" t="n"/>
      <c r="C299" s="213" t="n"/>
      <c r="D299" s="213" t="n"/>
      <c r="E299" s="213" t="n"/>
      <c r="F299" s="213" t="n"/>
      <c r="G299" s="213" t="n"/>
      <c r="H299" s="213" t="n"/>
      <c r="I299" s="213" t="n"/>
      <c r="J299" s="213" t="n"/>
      <c r="K299" s="213" t="n"/>
      <c r="L299" s="213" t="n"/>
      <c r="M299" s="213" t="n"/>
      <c r="N299" s="213" t="n"/>
      <c r="O299" s="213" t="n"/>
      <c r="P299" s="213" t="n"/>
      <c r="Q299" s="213" t="n"/>
      <c r="R299" s="213" t="n"/>
      <c r="S299" s="213" t="n"/>
      <c r="T299" s="213" t="n"/>
      <c r="U299" s="213" t="n"/>
      <c r="V299" s="213" t="n"/>
      <c r="W299" s="213" t="n"/>
    </row>
    <row r="300">
      <c r="A300" s="301" t="n"/>
      <c r="B300" s="213" t="n"/>
      <c r="C300" s="213" t="n"/>
      <c r="D300" s="213" t="n"/>
      <c r="E300" s="213" t="n"/>
      <c r="F300" s="213" t="n"/>
      <c r="G300" s="213" t="n"/>
      <c r="H300" s="213" t="n"/>
      <c r="I300" s="213" t="n"/>
      <c r="J300" s="213" t="n"/>
      <c r="K300" s="213" t="n"/>
      <c r="L300" s="213" t="n"/>
      <c r="M300" s="213" t="n"/>
      <c r="N300" s="213" t="n"/>
      <c r="O300" s="213" t="n"/>
      <c r="P300" s="213" t="n"/>
      <c r="Q300" s="213" t="n"/>
      <c r="R300" s="213" t="n"/>
      <c r="S300" s="213" t="n"/>
      <c r="T300" s="213" t="n"/>
      <c r="U300" s="213" t="n"/>
      <c r="V300" s="213" t="n"/>
      <c r="W300" s="213" t="n"/>
    </row>
    <row r="301">
      <c r="A301" s="301" t="n"/>
      <c r="B301" s="213" t="n"/>
      <c r="C301" s="213" t="n"/>
      <c r="D301" s="213" t="n"/>
      <c r="E301" s="213" t="n"/>
      <c r="F301" s="213" t="n"/>
      <c r="G301" s="213" t="n"/>
      <c r="H301" s="213" t="n"/>
      <c r="I301" s="213" t="n"/>
      <c r="J301" s="213" t="n"/>
      <c r="K301" s="213" t="n"/>
      <c r="L301" s="213" t="n"/>
      <c r="M301" s="213" t="n"/>
      <c r="N301" s="213" t="n"/>
      <c r="O301" s="213" t="n"/>
      <c r="P301" s="213" t="n"/>
      <c r="Q301" s="213" t="n"/>
      <c r="R301" s="213" t="n"/>
      <c r="S301" s="213" t="n"/>
      <c r="T301" s="213" t="n"/>
      <c r="U301" s="213" t="n"/>
      <c r="V301" s="213" t="n"/>
      <c r="W301" s="213" t="n"/>
    </row>
    <row r="302">
      <c r="A302" s="301" t="n"/>
      <c r="B302" s="213" t="n"/>
      <c r="C302" s="213" t="n"/>
      <c r="D302" s="213" t="n"/>
      <c r="E302" s="213" t="n"/>
      <c r="F302" s="213" t="n"/>
      <c r="G302" s="213" t="n"/>
      <c r="H302" s="213" t="n"/>
      <c r="I302" s="213" t="n"/>
      <c r="J302" s="213" t="n"/>
      <c r="K302" s="213" t="n"/>
      <c r="L302" s="213" t="n"/>
      <c r="M302" s="213" t="n"/>
      <c r="N302" s="213" t="n"/>
      <c r="O302" s="213" t="n"/>
      <c r="P302" s="213" t="n"/>
      <c r="Q302" s="213" t="n"/>
      <c r="R302" s="213" t="n"/>
      <c r="S302" s="213" t="n"/>
      <c r="T302" s="213" t="n"/>
      <c r="U302" s="213" t="n"/>
      <c r="V302" s="213" t="n"/>
      <c r="W302" s="213" t="n"/>
    </row>
    <row r="303">
      <c r="A303" s="301" t="n"/>
      <c r="B303" s="213" t="n"/>
      <c r="C303" s="213" t="n"/>
      <c r="D303" s="213" t="n"/>
      <c r="E303" s="213" t="n"/>
      <c r="F303" s="213" t="n"/>
      <c r="G303" s="213" t="n"/>
      <c r="H303" s="213" t="n"/>
      <c r="I303" s="213" t="n"/>
      <c r="J303" s="213" t="n"/>
      <c r="K303" s="213" t="n"/>
      <c r="L303" s="213" t="n"/>
      <c r="M303" s="213" t="n"/>
      <c r="N303" s="213" t="n"/>
      <c r="O303" s="213" t="n"/>
      <c r="P303" s="213" t="n"/>
      <c r="Q303" s="213" t="n"/>
      <c r="R303" s="213" t="n"/>
      <c r="S303" s="213" t="n"/>
      <c r="T303" s="213" t="n"/>
      <c r="U303" s="213" t="n"/>
      <c r="V303" s="213" t="n"/>
      <c r="W303" s="213" t="n"/>
    </row>
    <row r="304">
      <c r="A304" s="301" t="n"/>
      <c r="B304" s="213" t="n"/>
      <c r="C304" s="213" t="n"/>
      <c r="D304" s="213" t="n"/>
      <c r="E304" s="213" t="n"/>
      <c r="F304" s="213" t="n"/>
      <c r="G304" s="213" t="n"/>
      <c r="H304" s="213" t="n"/>
      <c r="I304" s="213" t="n"/>
      <c r="J304" s="213" t="n"/>
      <c r="K304" s="213" t="n"/>
      <c r="L304" s="213" t="n"/>
      <c r="M304" s="213" t="n"/>
      <c r="N304" s="213" t="n"/>
      <c r="O304" s="213" t="n"/>
      <c r="P304" s="213" t="n"/>
      <c r="Q304" s="213" t="n"/>
      <c r="R304" s="213" t="n"/>
      <c r="S304" s="213" t="n"/>
      <c r="T304" s="213" t="n"/>
      <c r="U304" s="213" t="n"/>
      <c r="V304" s="213" t="n"/>
      <c r="W304" s="213" t="n"/>
    </row>
    <row r="305">
      <c r="A305" s="301" t="n"/>
      <c r="B305" s="213" t="n"/>
      <c r="C305" s="213" t="n"/>
      <c r="D305" s="213" t="n"/>
      <c r="E305" s="213" t="n"/>
      <c r="F305" s="213" t="n"/>
      <c r="G305" s="213" t="n"/>
      <c r="H305" s="213" t="n"/>
      <c r="I305" s="213" t="n"/>
      <c r="J305" s="213" t="n"/>
      <c r="K305" s="213" t="n"/>
      <c r="L305" s="213" t="n"/>
      <c r="M305" s="213" t="n"/>
      <c r="N305" s="213" t="n"/>
      <c r="O305" s="213" t="n"/>
      <c r="P305" s="213" t="n"/>
      <c r="Q305" s="213" t="n"/>
      <c r="R305" s="213" t="n"/>
      <c r="S305" s="213" t="n"/>
      <c r="T305" s="213" t="n"/>
      <c r="U305" s="213" t="n"/>
      <c r="V305" s="213" t="n"/>
      <c r="W305" s="213" t="n"/>
    </row>
    <row r="306">
      <c r="A306" s="301" t="n"/>
      <c r="B306" s="213" t="n"/>
      <c r="C306" s="213" t="n"/>
      <c r="D306" s="213" t="n"/>
      <c r="E306" s="213" t="n"/>
      <c r="F306" s="213" t="n"/>
      <c r="G306" s="213" t="n"/>
      <c r="H306" s="213" t="n"/>
      <c r="I306" s="213" t="n"/>
      <c r="J306" s="213" t="n"/>
      <c r="K306" s="213" t="n"/>
      <c r="L306" s="213" t="n"/>
      <c r="M306" s="213" t="n"/>
      <c r="N306" s="213" t="n"/>
      <c r="O306" s="213" t="n"/>
      <c r="P306" s="213" t="n"/>
      <c r="Q306" s="213" t="n"/>
      <c r="R306" s="213" t="n"/>
      <c r="S306" s="213" t="n"/>
      <c r="T306" s="213" t="n"/>
      <c r="U306" s="213" t="n"/>
      <c r="V306" s="213" t="n"/>
      <c r="W306" s="213" t="n"/>
    </row>
    <row r="307">
      <c r="A307" s="301" t="n"/>
      <c r="B307" s="213" t="n"/>
      <c r="C307" s="213" t="n"/>
      <c r="D307" s="213" t="n"/>
      <c r="E307" s="213" t="n"/>
      <c r="F307" s="213" t="n"/>
      <c r="G307" s="213" t="n"/>
      <c r="H307" s="213" t="n"/>
      <c r="I307" s="213" t="n"/>
      <c r="J307" s="213" t="n"/>
      <c r="K307" s="213" t="n"/>
      <c r="L307" s="213" t="n"/>
      <c r="M307" s="213" t="n"/>
      <c r="N307" s="213" t="n"/>
      <c r="O307" s="213" t="n"/>
      <c r="P307" s="213" t="n"/>
      <c r="Q307" s="213" t="n"/>
      <c r="R307" s="213" t="n"/>
      <c r="S307" s="213" t="n"/>
      <c r="T307" s="213" t="n"/>
      <c r="U307" s="213" t="n"/>
      <c r="V307" s="213" t="n"/>
      <c r="W307" s="213" t="n"/>
    </row>
    <row r="308">
      <c r="A308" s="301" t="n"/>
      <c r="B308" s="213" t="n"/>
      <c r="C308" s="213" t="n"/>
      <c r="D308" s="213" t="n"/>
      <c r="E308" s="213" t="n"/>
      <c r="F308" s="213" t="n"/>
      <c r="G308" s="213" t="n"/>
      <c r="H308" s="213" t="n"/>
      <c r="I308" s="213" t="n"/>
      <c r="J308" s="213" t="n"/>
      <c r="K308" s="213" t="n"/>
      <c r="L308" s="213" t="n"/>
      <c r="M308" s="213" t="n"/>
      <c r="N308" s="213" t="n"/>
      <c r="O308" s="213" t="n"/>
      <c r="P308" s="213" t="n"/>
      <c r="Q308" s="213" t="n"/>
      <c r="R308" s="213" t="n"/>
      <c r="S308" s="213" t="n"/>
      <c r="T308" s="213" t="n"/>
      <c r="U308" s="213" t="n"/>
      <c r="V308" s="213" t="n"/>
      <c r="W308" s="213" t="n"/>
    </row>
    <row r="309">
      <c r="A309" s="301" t="n"/>
      <c r="B309" s="213" t="n"/>
      <c r="C309" s="213" t="n"/>
      <c r="D309" s="213" t="n"/>
      <c r="E309" s="213" t="n"/>
      <c r="F309" s="213" t="n"/>
      <c r="G309" s="213" t="n"/>
      <c r="H309" s="213" t="n"/>
      <c r="I309" s="213" t="n"/>
      <c r="J309" s="213" t="n"/>
      <c r="K309" s="213" t="n"/>
      <c r="L309" s="213" t="n"/>
      <c r="M309" s="213" t="n"/>
      <c r="N309" s="213" t="n"/>
      <c r="O309" s="213" t="n"/>
      <c r="P309" s="213" t="n"/>
      <c r="Q309" s="213" t="n"/>
      <c r="R309" s="213" t="n"/>
      <c r="S309" s="213" t="n"/>
      <c r="T309" s="213" t="n"/>
      <c r="U309" s="213" t="n"/>
      <c r="V309" s="213" t="n"/>
      <c r="W309" s="213" t="n"/>
    </row>
    <row r="310">
      <c r="A310" s="301" t="n"/>
      <c r="B310" s="213" t="n"/>
      <c r="C310" s="213" t="n"/>
      <c r="D310" s="213" t="n"/>
      <c r="E310" s="213" t="n"/>
      <c r="F310" s="213" t="n"/>
      <c r="G310" s="213" t="n"/>
      <c r="H310" s="213" t="n"/>
      <c r="I310" s="213" t="n"/>
      <c r="J310" s="213" t="n"/>
      <c r="K310" s="213" t="n"/>
      <c r="L310" s="213" t="n"/>
      <c r="M310" s="213" t="n"/>
      <c r="N310" s="213" t="n"/>
      <c r="O310" s="213" t="n"/>
      <c r="P310" s="213" t="n"/>
      <c r="Q310" s="213" t="n"/>
      <c r="R310" s="213" t="n"/>
      <c r="S310" s="213" t="n"/>
      <c r="T310" s="213" t="n"/>
      <c r="U310" s="213" t="n"/>
      <c r="V310" s="213" t="n"/>
      <c r="W310" s="213" t="n"/>
    </row>
    <row r="311">
      <c r="A311" s="301" t="n"/>
      <c r="B311" s="213" t="n"/>
      <c r="C311" s="213" t="n"/>
      <c r="D311" s="213" t="n"/>
      <c r="E311" s="213" t="n"/>
      <c r="F311" s="213" t="n"/>
      <c r="G311" s="213" t="n"/>
      <c r="H311" s="213" t="n"/>
      <c r="I311" s="213" t="n"/>
      <c r="J311" s="213" t="n"/>
      <c r="K311" s="213" t="n"/>
      <c r="L311" s="213" t="n"/>
      <c r="M311" s="213" t="n"/>
      <c r="N311" s="213" t="n"/>
      <c r="O311" s="213" t="n"/>
      <c r="P311" s="213" t="n"/>
      <c r="Q311" s="213" t="n"/>
      <c r="R311" s="213" t="n"/>
      <c r="S311" s="213" t="n"/>
      <c r="T311" s="213" t="n"/>
      <c r="U311" s="213" t="n"/>
      <c r="V311" s="213" t="n"/>
      <c r="W311" s="213" t="n"/>
    </row>
    <row r="312">
      <c r="A312" s="301" t="n"/>
      <c r="B312" s="213" t="n"/>
      <c r="C312" s="213" t="n"/>
      <c r="D312" s="213" t="n"/>
      <c r="E312" s="213" t="n"/>
      <c r="F312" s="213" t="n"/>
      <c r="G312" s="213" t="n"/>
      <c r="H312" s="213" t="n"/>
      <c r="I312" s="213" t="n"/>
      <c r="J312" s="213" t="n"/>
      <c r="K312" s="213" t="n"/>
      <c r="L312" s="213" t="n"/>
      <c r="M312" s="213" t="n"/>
      <c r="N312" s="213" t="n"/>
      <c r="O312" s="213" t="n"/>
      <c r="P312" s="213" t="n"/>
      <c r="Q312" s="213" t="n"/>
      <c r="R312" s="213" t="n"/>
      <c r="S312" s="213" t="n"/>
      <c r="T312" s="213" t="n"/>
      <c r="U312" s="213" t="n"/>
      <c r="V312" s="213" t="n"/>
      <c r="W312" s="213" t="n"/>
    </row>
    <row r="313">
      <c r="A313" s="301" t="n"/>
      <c r="B313" s="213" t="n"/>
      <c r="C313" s="213" t="n"/>
      <c r="D313" s="213" t="n"/>
      <c r="E313" s="213" t="n"/>
      <c r="F313" s="213" t="n"/>
      <c r="G313" s="213" t="n"/>
      <c r="H313" s="213" t="n"/>
      <c r="I313" s="213" t="n"/>
      <c r="J313" s="213" t="n"/>
      <c r="K313" s="213" t="n"/>
      <c r="L313" s="213" t="n"/>
      <c r="M313" s="213" t="n"/>
      <c r="N313" s="213" t="n"/>
      <c r="O313" s="213" t="n"/>
      <c r="P313" s="213" t="n"/>
      <c r="Q313" s="213" t="n"/>
      <c r="R313" s="213" t="n"/>
      <c r="S313" s="213" t="n"/>
      <c r="T313" s="213" t="n"/>
      <c r="U313" s="213" t="n"/>
      <c r="V313" s="213" t="n"/>
      <c r="W313" s="213" t="n"/>
    </row>
    <row r="314">
      <c r="A314" s="301" t="n"/>
      <c r="B314" s="213" t="n"/>
      <c r="C314" s="213" t="n"/>
      <c r="D314" s="213" t="n"/>
      <c r="E314" s="213" t="n"/>
      <c r="F314" s="213" t="n"/>
      <c r="G314" s="213" t="n"/>
      <c r="H314" s="213" t="n"/>
      <c r="I314" s="213" t="n"/>
      <c r="J314" s="213" t="n"/>
      <c r="K314" s="213" t="n"/>
      <c r="L314" s="213" t="n"/>
      <c r="M314" s="213" t="n"/>
      <c r="N314" s="213" t="n"/>
      <c r="O314" s="213" t="n"/>
      <c r="P314" s="213" t="n"/>
      <c r="Q314" s="213" t="n"/>
      <c r="R314" s="213" t="n"/>
      <c r="S314" s="213" t="n"/>
      <c r="T314" s="213" t="n"/>
      <c r="U314" s="213" t="n"/>
      <c r="V314" s="213" t="n"/>
      <c r="W314" s="213" t="n"/>
    </row>
    <row r="315">
      <c r="A315" s="301" t="n"/>
      <c r="B315" s="213" t="n"/>
      <c r="C315" s="213" t="n"/>
      <c r="D315" s="213" t="n"/>
      <c r="E315" s="213" t="n"/>
      <c r="F315" s="213" t="n"/>
      <c r="G315" s="213" t="n"/>
      <c r="H315" s="213" t="n"/>
      <c r="I315" s="213" t="n"/>
      <c r="J315" s="213" t="n"/>
      <c r="K315" s="213" t="n"/>
      <c r="L315" s="213" t="n"/>
      <c r="M315" s="213" t="n"/>
      <c r="N315" s="213" t="n"/>
      <c r="O315" s="213" t="n"/>
      <c r="P315" s="213" t="n"/>
      <c r="Q315" s="213" t="n"/>
      <c r="R315" s="213" t="n"/>
      <c r="S315" s="213" t="n"/>
      <c r="T315" s="213" t="n"/>
      <c r="U315" s="213" t="n"/>
      <c r="V315" s="213" t="n"/>
      <c r="W315" s="213" t="n"/>
    </row>
    <row r="316">
      <c r="A316" s="301" t="n"/>
      <c r="B316" s="213" t="n"/>
      <c r="C316" s="213" t="n"/>
      <c r="D316" s="213" t="n"/>
      <c r="E316" s="213" t="n"/>
      <c r="F316" s="213" t="n"/>
      <c r="G316" s="213" t="n"/>
      <c r="H316" s="213" t="n"/>
      <c r="I316" s="213" t="n"/>
      <c r="J316" s="213" t="n"/>
      <c r="K316" s="213" t="n"/>
      <c r="L316" s="213" t="n"/>
      <c r="M316" s="213" t="n"/>
      <c r="N316" s="213" t="n"/>
      <c r="O316" s="213" t="n"/>
      <c r="P316" s="213" t="n"/>
      <c r="Q316" s="213" t="n"/>
      <c r="R316" s="213" t="n"/>
      <c r="S316" s="213" t="n"/>
      <c r="T316" s="213" t="n"/>
      <c r="U316" s="213" t="n"/>
      <c r="V316" s="213" t="n"/>
      <c r="W316" s="213" t="n"/>
    </row>
    <row r="317">
      <c r="A317" s="301" t="n"/>
      <c r="B317" s="213" t="n"/>
      <c r="C317" s="213" t="n"/>
      <c r="D317" s="213" t="n"/>
      <c r="E317" s="213" t="n"/>
      <c r="F317" s="213" t="n"/>
      <c r="G317" s="213" t="n"/>
      <c r="H317" s="213" t="n"/>
      <c r="I317" s="213" t="n"/>
      <c r="J317" s="213" t="n"/>
      <c r="K317" s="213" t="n"/>
      <c r="L317" s="213" t="n"/>
      <c r="M317" s="213" t="n"/>
      <c r="N317" s="213" t="n"/>
      <c r="O317" s="213" t="n"/>
      <c r="P317" s="213" t="n"/>
      <c r="Q317" s="213" t="n"/>
      <c r="R317" s="213" t="n"/>
      <c r="S317" s="213" t="n"/>
      <c r="T317" s="213" t="n"/>
      <c r="U317" s="213" t="n"/>
      <c r="V317" s="213" t="n"/>
      <c r="W317" s="213" t="n"/>
    </row>
    <row r="318">
      <c r="A318" s="301" t="n"/>
      <c r="B318" s="213" t="n"/>
      <c r="C318" s="213" t="n"/>
      <c r="D318" s="213" t="n"/>
      <c r="E318" s="213" t="n"/>
      <c r="F318" s="213" t="n"/>
      <c r="G318" s="213" t="n"/>
      <c r="H318" s="213" t="n"/>
      <c r="I318" s="213" t="n"/>
      <c r="J318" s="213" t="n"/>
      <c r="K318" s="213" t="n"/>
      <c r="L318" s="213" t="n"/>
      <c r="M318" s="213" t="n"/>
      <c r="N318" s="213" t="n"/>
      <c r="O318" s="213" t="n"/>
      <c r="P318" s="213" t="n"/>
      <c r="Q318" s="213" t="n"/>
      <c r="R318" s="213" t="n"/>
      <c r="S318" s="213" t="n"/>
      <c r="T318" s="213" t="n"/>
      <c r="U318" s="213" t="n"/>
      <c r="V318" s="213" t="n"/>
      <c r="W318" s="213" t="n"/>
    </row>
    <row r="319">
      <c r="A319" s="301" t="n"/>
      <c r="B319" s="213" t="n"/>
      <c r="C319" s="213" t="n"/>
      <c r="D319" s="213" t="n"/>
      <c r="E319" s="213" t="n"/>
      <c r="F319" s="213" t="n"/>
      <c r="G319" s="213" t="n"/>
      <c r="H319" s="213" t="n"/>
      <c r="I319" s="213" t="n"/>
      <c r="J319" s="213" t="n"/>
      <c r="K319" s="213" t="n"/>
      <c r="L319" s="213" t="n"/>
      <c r="M319" s="213" t="n"/>
      <c r="N319" s="213" t="n"/>
      <c r="O319" s="213" t="n"/>
      <c r="P319" s="213" t="n"/>
      <c r="Q319" s="213" t="n"/>
      <c r="R319" s="213" t="n"/>
      <c r="S319" s="213" t="n"/>
      <c r="T319" s="213" t="n"/>
      <c r="U319" s="213" t="n"/>
      <c r="V319" s="213" t="n"/>
      <c r="W319" s="213" t="n"/>
    </row>
    <row r="320">
      <c r="A320" s="301" t="n"/>
      <c r="B320" s="213" t="n"/>
      <c r="C320" s="213" t="n"/>
      <c r="D320" s="213" t="n"/>
      <c r="E320" s="213" t="n"/>
      <c r="F320" s="213" t="n"/>
      <c r="G320" s="213" t="n"/>
      <c r="H320" s="213" t="n"/>
      <c r="I320" s="213" t="n"/>
      <c r="J320" s="213" t="n"/>
      <c r="K320" s="213" t="n"/>
      <c r="L320" s="213" t="n"/>
      <c r="M320" s="213" t="n"/>
      <c r="N320" s="213" t="n"/>
      <c r="O320" s="213" t="n"/>
      <c r="P320" s="213" t="n"/>
      <c r="Q320" s="213" t="n"/>
      <c r="R320" s="213" t="n"/>
      <c r="S320" s="213" t="n"/>
      <c r="T320" s="213" t="n"/>
      <c r="U320" s="213" t="n"/>
      <c r="V320" s="213" t="n"/>
      <c r="W320" s="213" t="n"/>
    </row>
    <row r="321">
      <c r="A321" s="301" t="n"/>
      <c r="B321" s="213" t="n"/>
      <c r="C321" s="213" t="n"/>
      <c r="D321" s="213" t="n"/>
      <c r="E321" s="213" t="n"/>
      <c r="F321" s="213" t="n"/>
      <c r="G321" s="213" t="n"/>
      <c r="H321" s="213" t="n"/>
      <c r="I321" s="213" t="n"/>
      <c r="J321" s="213" t="n"/>
      <c r="K321" s="213" t="n"/>
      <c r="L321" s="213" t="n"/>
      <c r="M321" s="213" t="n"/>
      <c r="N321" s="213" t="n"/>
      <c r="O321" s="213" t="n"/>
      <c r="P321" s="213" t="n"/>
      <c r="Q321" s="213" t="n"/>
      <c r="R321" s="213" t="n"/>
      <c r="S321" s="213" t="n"/>
      <c r="T321" s="213" t="n"/>
      <c r="U321" s="213" t="n"/>
      <c r="V321" s="213" t="n"/>
      <c r="W321" s="213" t="n"/>
    </row>
    <row r="322">
      <c r="A322" s="301" t="n"/>
      <c r="B322" s="213" t="n"/>
      <c r="C322" s="213" t="n"/>
      <c r="D322" s="213" t="n"/>
      <c r="E322" s="213" t="n"/>
      <c r="F322" s="213" t="n"/>
      <c r="G322" s="213" t="n"/>
      <c r="H322" s="213" t="n"/>
      <c r="I322" s="213" t="n"/>
      <c r="J322" s="213" t="n"/>
      <c r="K322" s="213" t="n"/>
      <c r="L322" s="213" t="n"/>
      <c r="M322" s="213" t="n"/>
      <c r="N322" s="213" t="n"/>
      <c r="O322" s="213" t="n"/>
      <c r="P322" s="213" t="n"/>
      <c r="Q322" s="213" t="n"/>
      <c r="R322" s="213" t="n"/>
      <c r="S322" s="213" t="n"/>
      <c r="T322" s="213" t="n"/>
      <c r="U322" s="213" t="n"/>
      <c r="V322" s="213" t="n"/>
      <c r="W322" s="213" t="n"/>
    </row>
    <row r="323">
      <c r="A323" s="301" t="n"/>
      <c r="B323" s="213" t="n"/>
      <c r="C323" s="213" t="n"/>
      <c r="D323" s="213" t="n"/>
      <c r="E323" s="213" t="n"/>
      <c r="F323" s="213" t="n"/>
      <c r="G323" s="213" t="n"/>
      <c r="H323" s="213" t="n"/>
      <c r="I323" s="213" t="n"/>
      <c r="J323" s="213" t="n"/>
      <c r="K323" s="213" t="n"/>
      <c r="L323" s="213" t="n"/>
      <c r="M323" s="213" t="n"/>
      <c r="N323" s="213" t="n"/>
      <c r="O323" s="213" t="n"/>
      <c r="P323" s="213" t="n"/>
      <c r="Q323" s="213" t="n"/>
      <c r="R323" s="213" t="n"/>
      <c r="S323" s="213" t="n"/>
      <c r="T323" s="213" t="n"/>
      <c r="U323" s="213" t="n"/>
      <c r="V323" s="213" t="n"/>
      <c r="W323" s="213" t="n"/>
    </row>
    <row r="324">
      <c r="A324" s="301" t="n"/>
      <c r="B324" s="213" t="n"/>
      <c r="C324" s="213" t="n"/>
      <c r="D324" s="213" t="n"/>
      <c r="E324" s="213" t="n"/>
      <c r="F324" s="213" t="n"/>
      <c r="G324" s="213" t="n"/>
      <c r="H324" s="213" t="n"/>
      <c r="I324" s="213" t="n"/>
      <c r="J324" s="213" t="n"/>
      <c r="K324" s="213" t="n"/>
      <c r="L324" s="213" t="n"/>
      <c r="M324" s="213" t="n"/>
      <c r="N324" s="213" t="n"/>
      <c r="O324" s="213" t="n"/>
      <c r="P324" s="213" t="n"/>
      <c r="Q324" s="213" t="n"/>
      <c r="R324" s="213" t="n"/>
      <c r="S324" s="213" t="n"/>
      <c r="T324" s="213" t="n"/>
      <c r="U324" s="213" t="n"/>
      <c r="V324" s="213" t="n"/>
      <c r="W324" s="213" t="n"/>
    </row>
    <row r="325">
      <c r="A325" s="301" t="n"/>
      <c r="B325" s="213" t="n"/>
      <c r="C325" s="213" t="n"/>
      <c r="D325" s="213" t="n"/>
      <c r="E325" s="213" t="n"/>
      <c r="F325" s="213" t="n"/>
      <c r="G325" s="213" t="n"/>
      <c r="H325" s="213" t="n"/>
      <c r="I325" s="213" t="n"/>
      <c r="J325" s="213" t="n"/>
      <c r="K325" s="213" t="n"/>
      <c r="L325" s="213" t="n"/>
      <c r="M325" s="213" t="n"/>
      <c r="N325" s="213" t="n"/>
      <c r="O325" s="213" t="n"/>
      <c r="P325" s="213" t="n"/>
      <c r="Q325" s="213" t="n"/>
      <c r="R325" s="213" t="n"/>
      <c r="S325" s="213" t="n"/>
      <c r="T325" s="213" t="n"/>
      <c r="U325" s="213" t="n"/>
      <c r="V325" s="213" t="n"/>
      <c r="W325" s="213" t="n"/>
    </row>
    <row r="326">
      <c r="A326" s="301" t="n"/>
      <c r="B326" s="213" t="n"/>
      <c r="C326" s="213" t="n"/>
      <c r="D326" s="213" t="n"/>
      <c r="E326" s="213" t="n"/>
      <c r="F326" s="213" t="n"/>
      <c r="G326" s="213" t="n"/>
      <c r="H326" s="213" t="n"/>
      <c r="I326" s="213" t="n"/>
      <c r="J326" s="213" t="n"/>
      <c r="K326" s="213" t="n"/>
      <c r="L326" s="213" t="n"/>
      <c r="M326" s="213" t="n"/>
      <c r="N326" s="213" t="n"/>
      <c r="O326" s="213" t="n"/>
      <c r="P326" s="213" t="n"/>
      <c r="Q326" s="213" t="n"/>
      <c r="R326" s="213" t="n"/>
      <c r="S326" s="213" t="n"/>
      <c r="T326" s="213" t="n"/>
      <c r="U326" s="213" t="n"/>
      <c r="V326" s="213" t="n"/>
      <c r="W326" s="213" t="n"/>
    </row>
    <row r="327">
      <c r="A327" s="301" t="n"/>
      <c r="B327" s="213" t="n"/>
      <c r="C327" s="213" t="n"/>
      <c r="D327" s="213" t="n"/>
      <c r="E327" s="213" t="n"/>
      <c r="F327" s="213" t="n"/>
      <c r="G327" s="213" t="n"/>
      <c r="H327" s="213" t="n"/>
      <c r="I327" s="213" t="n"/>
      <c r="J327" s="213" t="n"/>
      <c r="K327" s="213" t="n"/>
      <c r="L327" s="213" t="n"/>
      <c r="M327" s="213" t="n"/>
      <c r="N327" s="213" t="n"/>
      <c r="O327" s="213" t="n"/>
      <c r="P327" s="213" t="n"/>
      <c r="Q327" s="213" t="n"/>
      <c r="R327" s="213" t="n"/>
      <c r="S327" s="213" t="n"/>
      <c r="T327" s="213" t="n"/>
      <c r="U327" s="213" t="n"/>
      <c r="V327" s="213" t="n"/>
      <c r="W327" s="213" t="n"/>
    </row>
    <row r="328">
      <c r="A328" s="301" t="n"/>
      <c r="B328" s="213" t="n"/>
      <c r="C328" s="213" t="n"/>
      <c r="D328" s="213" t="n"/>
      <c r="E328" s="213" t="n"/>
      <c r="F328" s="213" t="n"/>
      <c r="G328" s="213" t="n"/>
      <c r="H328" s="213" t="n"/>
      <c r="I328" s="213" t="n"/>
      <c r="J328" s="213" t="n"/>
      <c r="K328" s="213" t="n"/>
      <c r="L328" s="213" t="n"/>
      <c r="M328" s="213" t="n"/>
      <c r="N328" s="213" t="n"/>
      <c r="O328" s="213" t="n"/>
      <c r="P328" s="213" t="n"/>
      <c r="Q328" s="213" t="n"/>
      <c r="R328" s="213" t="n"/>
      <c r="S328" s="213" t="n"/>
      <c r="T328" s="213" t="n"/>
      <c r="U328" s="213" t="n"/>
      <c r="V328" s="213" t="n"/>
      <c r="W328" s="213" t="n"/>
    </row>
    <row r="329">
      <c r="A329" s="301" t="n"/>
      <c r="B329" s="213" t="n"/>
      <c r="C329" s="213" t="n"/>
      <c r="D329" s="213" t="n"/>
      <c r="E329" s="213" t="n"/>
      <c r="F329" s="213" t="n"/>
      <c r="G329" s="213" t="n"/>
      <c r="H329" s="213" t="n"/>
      <c r="I329" s="213" t="n"/>
      <c r="J329" s="213" t="n"/>
      <c r="K329" s="213" t="n"/>
      <c r="L329" s="213" t="n"/>
      <c r="M329" s="213" t="n"/>
      <c r="N329" s="213" t="n"/>
      <c r="O329" s="213" t="n"/>
      <c r="P329" s="213" t="n"/>
      <c r="Q329" s="213" t="n"/>
      <c r="R329" s="213" t="n"/>
      <c r="S329" s="213" t="n"/>
      <c r="T329" s="213" t="n"/>
      <c r="U329" s="213" t="n"/>
      <c r="V329" s="213" t="n"/>
      <c r="W329" s="213" t="n"/>
    </row>
    <row r="330">
      <c r="A330" s="301" t="n"/>
      <c r="B330" s="213" t="n"/>
      <c r="C330" s="213" t="n"/>
      <c r="D330" s="213" t="n"/>
      <c r="E330" s="213" t="n"/>
      <c r="F330" s="213" t="n"/>
      <c r="G330" s="213" t="n"/>
      <c r="H330" s="213" t="n"/>
      <c r="I330" s="213" t="n"/>
      <c r="J330" s="213" t="n"/>
      <c r="K330" s="213" t="n"/>
      <c r="L330" s="213" t="n"/>
      <c r="M330" s="213" t="n"/>
      <c r="N330" s="213" t="n"/>
      <c r="O330" s="213" t="n"/>
      <c r="P330" s="213" t="n"/>
      <c r="Q330" s="213" t="n"/>
      <c r="R330" s="213" t="n"/>
      <c r="S330" s="213" t="n"/>
      <c r="T330" s="213" t="n"/>
      <c r="U330" s="213" t="n"/>
      <c r="V330" s="213" t="n"/>
      <c r="W330" s="213" t="n"/>
    </row>
    <row r="331">
      <c r="A331" s="301" t="n"/>
      <c r="B331" s="213" t="n"/>
      <c r="C331" s="213" t="n"/>
      <c r="D331" s="213" t="n"/>
      <c r="E331" s="213" t="n"/>
      <c r="F331" s="213" t="n"/>
      <c r="G331" s="213" t="n"/>
      <c r="H331" s="213" t="n"/>
      <c r="I331" s="213" t="n"/>
      <c r="J331" s="213" t="n"/>
      <c r="K331" s="213" t="n"/>
      <c r="L331" s="213" t="n"/>
      <c r="M331" s="213" t="n"/>
      <c r="N331" s="213" t="n"/>
      <c r="O331" s="213" t="n"/>
      <c r="P331" s="213" t="n"/>
      <c r="Q331" s="213" t="n"/>
      <c r="R331" s="213" t="n"/>
      <c r="S331" s="213" t="n"/>
      <c r="T331" s="213" t="n"/>
      <c r="U331" s="213" t="n"/>
      <c r="V331" s="213" t="n"/>
      <c r="W331" s="213" t="n"/>
    </row>
    <row r="332">
      <c r="A332" s="301" t="n"/>
      <c r="B332" s="213" t="n"/>
      <c r="C332" s="213" t="n"/>
      <c r="D332" s="213" t="n"/>
      <c r="E332" s="213" t="n"/>
      <c r="F332" s="213" t="n"/>
      <c r="G332" s="213" t="n"/>
      <c r="H332" s="213" t="n"/>
      <c r="I332" s="213" t="n"/>
      <c r="J332" s="213" t="n"/>
      <c r="K332" s="213" t="n"/>
      <c r="L332" s="213" t="n"/>
      <c r="M332" s="213" t="n"/>
      <c r="N332" s="213" t="n"/>
      <c r="O332" s="213" t="n"/>
      <c r="P332" s="213" t="n"/>
      <c r="Q332" s="213" t="n"/>
      <c r="R332" s="213" t="n"/>
      <c r="S332" s="213" t="n"/>
      <c r="T332" s="213" t="n"/>
      <c r="U332" s="213" t="n"/>
      <c r="V332" s="213" t="n"/>
      <c r="W332" s="213" t="n"/>
    </row>
    <row r="333">
      <c r="A333" s="301" t="n"/>
      <c r="B333" s="213" t="n"/>
      <c r="C333" s="213" t="n"/>
      <c r="D333" s="213" t="n"/>
      <c r="E333" s="213" t="n"/>
      <c r="F333" s="213" t="n"/>
      <c r="G333" s="213" t="n"/>
      <c r="H333" s="213" t="n"/>
      <c r="I333" s="213" t="n"/>
      <c r="J333" s="213" t="n"/>
      <c r="K333" s="213" t="n"/>
      <c r="L333" s="213" t="n"/>
      <c r="M333" s="213" t="n"/>
      <c r="N333" s="213" t="n"/>
      <c r="O333" s="213" t="n"/>
      <c r="P333" s="213" t="n"/>
      <c r="Q333" s="213" t="n"/>
      <c r="R333" s="213" t="n"/>
      <c r="S333" s="213" t="n"/>
      <c r="T333" s="213" t="n"/>
      <c r="U333" s="213" t="n"/>
      <c r="V333" s="213" t="n"/>
      <c r="W333" s="213" t="n"/>
    </row>
    <row r="334">
      <c r="A334" s="301" t="n"/>
      <c r="B334" s="213" t="n"/>
      <c r="C334" s="213" t="n"/>
      <c r="D334" s="213" t="n"/>
      <c r="E334" s="213" t="n"/>
      <c r="F334" s="213" t="n"/>
      <c r="G334" s="213" t="n"/>
      <c r="H334" s="213" t="n"/>
      <c r="I334" s="213" t="n"/>
      <c r="J334" s="213" t="n"/>
      <c r="K334" s="213" t="n"/>
      <c r="L334" s="213" t="n"/>
      <c r="M334" s="213" t="n"/>
      <c r="N334" s="213" t="n"/>
      <c r="O334" s="213" t="n"/>
      <c r="P334" s="213" t="n"/>
      <c r="Q334" s="213" t="n"/>
      <c r="R334" s="213" t="n"/>
      <c r="S334" s="213" t="n"/>
      <c r="T334" s="213" t="n"/>
      <c r="U334" s="213" t="n"/>
      <c r="V334" s="213" t="n"/>
      <c r="W334" s="213" t="n"/>
    </row>
    <row r="335">
      <c r="A335" s="301" t="n"/>
      <c r="B335" s="213" t="n"/>
      <c r="C335" s="213" t="n"/>
      <c r="D335" s="213" t="n"/>
      <c r="E335" s="213" t="n"/>
      <c r="F335" s="213" t="n"/>
      <c r="G335" s="213" t="n"/>
      <c r="H335" s="213" t="n"/>
      <c r="I335" s="213" t="n"/>
      <c r="J335" s="213" t="n"/>
      <c r="K335" s="213" t="n"/>
      <c r="L335" s="213" t="n"/>
      <c r="M335" s="213" t="n"/>
      <c r="N335" s="213" t="n"/>
      <c r="O335" s="213" t="n"/>
      <c r="P335" s="213" t="n"/>
      <c r="Q335" s="213" t="n"/>
      <c r="R335" s="213" t="n"/>
      <c r="S335" s="213" t="n"/>
      <c r="T335" s="213" t="n"/>
      <c r="U335" s="213" t="n"/>
      <c r="V335" s="213" t="n"/>
      <c r="W335" s="213" t="n"/>
    </row>
    <row r="336">
      <c r="A336" s="301" t="n"/>
      <c r="B336" s="213" t="n"/>
      <c r="C336" s="213" t="n"/>
      <c r="D336" s="213" t="n"/>
      <c r="E336" s="213" t="n"/>
      <c r="F336" s="213" t="n"/>
      <c r="G336" s="213" t="n"/>
      <c r="H336" s="213" t="n"/>
      <c r="I336" s="213" t="n"/>
      <c r="J336" s="213" t="n"/>
      <c r="K336" s="213" t="n"/>
      <c r="L336" s="213" t="n"/>
      <c r="M336" s="213" t="n"/>
      <c r="N336" s="213" t="n"/>
      <c r="O336" s="213" t="n"/>
      <c r="P336" s="213" t="n"/>
      <c r="Q336" s="213" t="n"/>
      <c r="R336" s="213" t="n"/>
      <c r="S336" s="213" t="n"/>
      <c r="T336" s="213" t="n"/>
      <c r="U336" s="213" t="n"/>
      <c r="V336" s="213" t="n"/>
      <c r="W336" s="213" t="n"/>
    </row>
    <row r="337">
      <c r="A337" s="301" t="n"/>
      <c r="B337" s="213" t="n"/>
      <c r="C337" s="213" t="n"/>
      <c r="D337" s="213" t="n"/>
      <c r="E337" s="213" t="n"/>
      <c r="F337" s="213" t="n"/>
      <c r="G337" s="213" t="n"/>
      <c r="H337" s="213" t="n"/>
      <c r="I337" s="213" t="n"/>
      <c r="J337" s="213" t="n"/>
      <c r="K337" s="213" t="n"/>
      <c r="L337" s="213" t="n"/>
      <c r="M337" s="213" t="n"/>
      <c r="N337" s="213" t="n"/>
      <c r="O337" s="213" t="n"/>
      <c r="P337" s="213" t="n"/>
      <c r="Q337" s="213" t="n"/>
      <c r="R337" s="213" t="n"/>
      <c r="S337" s="213" t="n"/>
      <c r="T337" s="213" t="n"/>
      <c r="U337" s="213" t="n"/>
      <c r="V337" s="213" t="n"/>
      <c r="W337" s="213" t="n"/>
    </row>
    <row r="338">
      <c r="A338" s="301" t="n"/>
      <c r="B338" s="213" t="n"/>
      <c r="C338" s="213" t="n"/>
      <c r="D338" s="213" t="n"/>
      <c r="E338" s="213" t="n"/>
      <c r="F338" s="213" t="n"/>
      <c r="G338" s="213" t="n"/>
      <c r="H338" s="213" t="n"/>
      <c r="I338" s="213" t="n"/>
      <c r="J338" s="213" t="n"/>
      <c r="K338" s="213" t="n"/>
      <c r="L338" s="213" t="n"/>
      <c r="M338" s="213" t="n"/>
      <c r="N338" s="213" t="n"/>
      <c r="O338" s="213" t="n"/>
      <c r="P338" s="213" t="n"/>
      <c r="Q338" s="213" t="n"/>
      <c r="R338" s="213" t="n"/>
      <c r="S338" s="213" t="n"/>
      <c r="T338" s="213" t="n"/>
      <c r="U338" s="213" t="n"/>
      <c r="V338" s="213" t="n"/>
      <c r="W338" s="213" t="n"/>
    </row>
    <row r="339">
      <c r="A339" s="301" t="n"/>
      <c r="B339" s="213" t="n"/>
      <c r="C339" s="213" t="n"/>
      <c r="D339" s="213" t="n"/>
      <c r="E339" s="213" t="n"/>
      <c r="F339" s="213" t="n"/>
      <c r="G339" s="213" t="n"/>
      <c r="H339" s="213" t="n"/>
      <c r="I339" s="213" t="n"/>
      <c r="J339" s="213" t="n"/>
      <c r="K339" s="213" t="n"/>
      <c r="L339" s="213" t="n"/>
      <c r="M339" s="213" t="n"/>
      <c r="N339" s="213" t="n"/>
      <c r="O339" s="213" t="n"/>
      <c r="P339" s="213" t="n"/>
      <c r="Q339" s="213" t="n"/>
      <c r="R339" s="213" t="n"/>
      <c r="S339" s="213" t="n"/>
      <c r="T339" s="213" t="n"/>
      <c r="U339" s="213" t="n"/>
      <c r="V339" s="213" t="n"/>
      <c r="W339" s="213" t="n"/>
    </row>
    <row r="340">
      <c r="A340" s="301" t="n"/>
      <c r="B340" s="213" t="n"/>
      <c r="C340" s="213" t="n"/>
      <c r="D340" s="213" t="n"/>
      <c r="E340" s="213" t="n"/>
      <c r="F340" s="213" t="n"/>
      <c r="G340" s="213" t="n"/>
      <c r="H340" s="213" t="n"/>
      <c r="I340" s="213" t="n"/>
      <c r="J340" s="213" t="n"/>
      <c r="K340" s="213" t="n"/>
      <c r="L340" s="213" t="n"/>
      <c r="M340" s="213" t="n"/>
      <c r="N340" s="213" t="n"/>
      <c r="O340" s="213" t="n"/>
      <c r="P340" s="213" t="n"/>
      <c r="Q340" s="213" t="n"/>
      <c r="R340" s="213" t="n"/>
      <c r="S340" s="213" t="n"/>
      <c r="T340" s="213" t="n"/>
      <c r="U340" s="213" t="n"/>
      <c r="V340" s="213" t="n"/>
      <c r="W340" s="213" t="n"/>
    </row>
    <row r="341">
      <c r="A341" s="301" t="n"/>
      <c r="B341" s="213" t="n"/>
      <c r="C341" s="213" t="n"/>
      <c r="D341" s="213" t="n"/>
      <c r="E341" s="213" t="n"/>
      <c r="F341" s="213" t="n"/>
      <c r="G341" s="213" t="n"/>
      <c r="H341" s="213" t="n"/>
      <c r="I341" s="213" t="n"/>
      <c r="J341" s="213" t="n"/>
      <c r="K341" s="213" t="n"/>
      <c r="L341" s="213" t="n"/>
      <c r="M341" s="213" t="n"/>
      <c r="N341" s="213" t="n"/>
      <c r="O341" s="213" t="n"/>
      <c r="P341" s="213" t="n"/>
      <c r="Q341" s="213" t="n"/>
      <c r="R341" s="213" t="n"/>
      <c r="S341" s="213" t="n"/>
      <c r="T341" s="213" t="n"/>
      <c r="U341" s="213" t="n"/>
      <c r="V341" s="213" t="n"/>
      <c r="W341" s="213" t="n"/>
    </row>
    <row r="342">
      <c r="A342" s="301" t="n"/>
      <c r="B342" s="213" t="n"/>
      <c r="C342" s="213" t="n"/>
      <c r="D342" s="213" t="n"/>
      <c r="E342" s="213" t="n"/>
      <c r="F342" s="213" t="n"/>
      <c r="G342" s="213" t="n"/>
      <c r="H342" s="213" t="n"/>
      <c r="I342" s="213" t="n"/>
      <c r="J342" s="213" t="n"/>
      <c r="K342" s="213" t="n"/>
      <c r="L342" s="213" t="n"/>
      <c r="M342" s="213" t="n"/>
      <c r="N342" s="213" t="n"/>
      <c r="O342" s="213" t="n"/>
      <c r="P342" s="213" t="n"/>
      <c r="Q342" s="213" t="n"/>
      <c r="R342" s="213" t="n"/>
      <c r="S342" s="213" t="n"/>
      <c r="T342" s="213" t="n"/>
      <c r="U342" s="213" t="n"/>
      <c r="V342" s="213" t="n"/>
      <c r="W342" s="213" t="n"/>
    </row>
    <row r="343">
      <c r="A343" s="301" t="n"/>
      <c r="B343" s="213" t="n"/>
      <c r="C343" s="213" t="n"/>
      <c r="D343" s="213" t="n"/>
      <c r="E343" s="213" t="n"/>
      <c r="F343" s="213" t="n"/>
      <c r="G343" s="213" t="n"/>
      <c r="H343" s="213" t="n"/>
      <c r="I343" s="213" t="n"/>
      <c r="J343" s="213" t="n"/>
      <c r="K343" s="213" t="n"/>
      <c r="L343" s="213" t="n"/>
      <c r="M343" s="213" t="n"/>
      <c r="N343" s="213" t="n"/>
      <c r="O343" s="213" t="n"/>
      <c r="P343" s="213" t="n"/>
      <c r="Q343" s="213" t="n"/>
      <c r="R343" s="213" t="n"/>
      <c r="S343" s="213" t="n"/>
      <c r="T343" s="213" t="n"/>
      <c r="U343" s="213" t="n"/>
      <c r="V343" s="213" t="n"/>
      <c r="W343" s="213" t="n"/>
    </row>
    <row r="344">
      <c r="A344" s="301" t="n"/>
      <c r="B344" s="213" t="n"/>
      <c r="C344" s="213" t="n"/>
      <c r="D344" s="213" t="n"/>
      <c r="E344" s="213" t="n"/>
      <c r="F344" s="213" t="n"/>
      <c r="G344" s="213" t="n"/>
      <c r="H344" s="213" t="n"/>
      <c r="I344" s="213" t="n"/>
      <c r="J344" s="213" t="n"/>
      <c r="K344" s="213" t="n"/>
      <c r="L344" s="213" t="n"/>
      <c r="M344" s="213" t="n"/>
      <c r="N344" s="213" t="n"/>
      <c r="O344" s="213" t="n"/>
      <c r="P344" s="213" t="n"/>
      <c r="Q344" s="213" t="n"/>
      <c r="R344" s="213" t="n"/>
      <c r="S344" s="213" t="n"/>
      <c r="T344" s="213" t="n"/>
      <c r="U344" s="213" t="n"/>
      <c r="V344" s="213" t="n"/>
      <c r="W344" s="213" t="n"/>
    </row>
    <row r="345">
      <c r="A345" s="301" t="n"/>
      <c r="B345" s="213" t="n"/>
      <c r="C345" s="213" t="n"/>
      <c r="D345" s="213" t="n"/>
      <c r="E345" s="213" t="n"/>
      <c r="F345" s="213" t="n"/>
      <c r="G345" s="213" t="n"/>
      <c r="H345" s="213" t="n"/>
      <c r="I345" s="213" t="n"/>
      <c r="J345" s="213" t="n"/>
      <c r="K345" s="213" t="n"/>
      <c r="L345" s="213" t="n"/>
      <c r="M345" s="213" t="n"/>
      <c r="N345" s="213" t="n"/>
      <c r="O345" s="213" t="n"/>
      <c r="P345" s="213" t="n"/>
      <c r="Q345" s="213" t="n"/>
      <c r="R345" s="213" t="n"/>
      <c r="S345" s="213" t="n"/>
      <c r="T345" s="213" t="n"/>
      <c r="U345" s="213" t="n"/>
      <c r="V345" s="213" t="n"/>
      <c r="W345" s="213" t="n"/>
    </row>
    <row r="346">
      <c r="A346" s="301" t="n"/>
      <c r="B346" s="213" t="n"/>
      <c r="C346" s="213" t="n"/>
      <c r="D346" s="213" t="n"/>
      <c r="E346" s="213" t="n"/>
      <c r="F346" s="213" t="n"/>
      <c r="G346" s="213" t="n"/>
      <c r="H346" s="213" t="n"/>
      <c r="I346" s="213" t="n"/>
      <c r="J346" s="213" t="n"/>
      <c r="K346" s="213" t="n"/>
      <c r="L346" s="213" t="n"/>
      <c r="M346" s="213" t="n"/>
      <c r="N346" s="213" t="n"/>
      <c r="O346" s="213" t="n"/>
      <c r="P346" s="213" t="n"/>
      <c r="Q346" s="213" t="n"/>
      <c r="R346" s="213" t="n"/>
      <c r="S346" s="213" t="n"/>
      <c r="T346" s="213" t="n"/>
      <c r="U346" s="213" t="n"/>
      <c r="V346" s="213" t="n"/>
      <c r="W346" s="213" t="n"/>
    </row>
    <row r="347">
      <c r="A347" s="301" t="n"/>
      <c r="B347" s="213" t="n"/>
      <c r="C347" s="213" t="n"/>
      <c r="D347" s="213" t="n"/>
      <c r="E347" s="213" t="n"/>
      <c r="F347" s="213" t="n"/>
      <c r="G347" s="213" t="n"/>
      <c r="H347" s="213" t="n"/>
      <c r="I347" s="213" t="n"/>
      <c r="J347" s="213" t="n"/>
      <c r="K347" s="213" t="n"/>
      <c r="L347" s="213" t="n"/>
      <c r="M347" s="213" t="n"/>
      <c r="N347" s="213" t="n"/>
      <c r="O347" s="213" t="n"/>
      <c r="P347" s="213" t="n"/>
      <c r="Q347" s="213" t="n"/>
      <c r="R347" s="213" t="n"/>
      <c r="S347" s="213" t="n"/>
      <c r="T347" s="213" t="n"/>
      <c r="U347" s="213" t="n"/>
      <c r="V347" s="213" t="n"/>
      <c r="W347" s="213" t="n"/>
    </row>
    <row r="348">
      <c r="A348" s="301" t="n"/>
      <c r="B348" s="213" t="n"/>
      <c r="C348" s="213" t="n"/>
      <c r="D348" s="213" t="n"/>
      <c r="E348" s="213" t="n"/>
      <c r="F348" s="213" t="n"/>
      <c r="G348" s="213" t="n"/>
      <c r="H348" s="213" t="n"/>
      <c r="I348" s="213" t="n"/>
      <c r="J348" s="213" t="n"/>
      <c r="K348" s="213" t="n"/>
      <c r="L348" s="213" t="n"/>
      <c r="M348" s="213" t="n"/>
      <c r="N348" s="213" t="n"/>
      <c r="O348" s="213" t="n"/>
      <c r="P348" s="213" t="n"/>
      <c r="Q348" s="213" t="n"/>
      <c r="R348" s="213" t="n"/>
      <c r="S348" s="213" t="n"/>
      <c r="T348" s="213" t="n"/>
      <c r="U348" s="213" t="n"/>
      <c r="V348" s="213" t="n"/>
      <c r="W348" s="213" t="n"/>
    </row>
    <row r="349">
      <c r="A349" s="301" t="n"/>
      <c r="B349" s="213" t="n"/>
      <c r="C349" s="213" t="n"/>
      <c r="D349" s="213" t="n"/>
      <c r="E349" s="213" t="n"/>
      <c r="F349" s="213" t="n"/>
      <c r="G349" s="213" t="n"/>
      <c r="H349" s="213" t="n"/>
      <c r="I349" s="213" t="n"/>
      <c r="J349" s="213" t="n"/>
      <c r="K349" s="213" t="n"/>
      <c r="L349" s="213" t="n"/>
      <c r="M349" s="213" t="n"/>
      <c r="N349" s="213" t="n"/>
      <c r="O349" s="213" t="n"/>
      <c r="P349" s="213" t="n"/>
      <c r="Q349" s="213" t="n"/>
      <c r="R349" s="213" t="n"/>
      <c r="S349" s="213" t="n"/>
      <c r="T349" s="213" t="n"/>
      <c r="U349" s="213" t="n"/>
      <c r="V349" s="213" t="n"/>
      <c r="W349" s="213" t="n"/>
    </row>
    <row r="350">
      <c r="A350" s="301" t="n"/>
      <c r="B350" s="213" t="n"/>
      <c r="C350" s="213" t="n"/>
      <c r="D350" s="213" t="n"/>
      <c r="E350" s="213" t="n"/>
      <c r="F350" s="213" t="n"/>
      <c r="G350" s="213" t="n"/>
      <c r="H350" s="213" t="n"/>
      <c r="I350" s="213" t="n"/>
      <c r="J350" s="213" t="n"/>
      <c r="K350" s="213" t="n"/>
      <c r="L350" s="213" t="n"/>
      <c r="M350" s="213" t="n"/>
      <c r="N350" s="213" t="n"/>
      <c r="O350" s="213" t="n"/>
      <c r="P350" s="213" t="n"/>
      <c r="Q350" s="213" t="n"/>
      <c r="R350" s="213" t="n"/>
      <c r="S350" s="213" t="n"/>
      <c r="T350" s="213" t="n"/>
      <c r="U350" s="213" t="n"/>
      <c r="V350" s="213" t="n"/>
      <c r="W350" s="213" t="n"/>
    </row>
    <row r="351">
      <c r="A351" s="301" t="n"/>
      <c r="B351" s="213" t="n"/>
      <c r="C351" s="213" t="n"/>
      <c r="D351" s="213" t="n"/>
      <c r="E351" s="213" t="n"/>
      <c r="F351" s="213" t="n"/>
      <c r="G351" s="213" t="n"/>
      <c r="H351" s="213" t="n"/>
      <c r="I351" s="213" t="n"/>
      <c r="J351" s="213" t="n"/>
      <c r="K351" s="213" t="n"/>
      <c r="L351" s="213" t="n"/>
      <c r="M351" s="213" t="n"/>
      <c r="N351" s="213" t="n"/>
      <c r="O351" s="213" t="n"/>
      <c r="P351" s="213" t="n"/>
      <c r="Q351" s="213" t="n"/>
      <c r="R351" s="213" t="n"/>
      <c r="S351" s="213" t="n"/>
      <c r="T351" s="213" t="n"/>
      <c r="U351" s="213" t="n"/>
      <c r="V351" s="213" t="n"/>
      <c r="W351" s="213" t="n"/>
    </row>
    <row r="352">
      <c r="A352" s="301" t="n"/>
      <c r="B352" s="213" t="n"/>
      <c r="C352" s="213" t="n"/>
      <c r="D352" s="213" t="n"/>
      <c r="E352" s="213" t="n"/>
      <c r="F352" s="213" t="n"/>
      <c r="G352" s="213" t="n"/>
      <c r="H352" s="213" t="n"/>
      <c r="I352" s="213" t="n"/>
      <c r="J352" s="213" t="n"/>
      <c r="K352" s="213" t="n"/>
      <c r="L352" s="213" t="n"/>
      <c r="M352" s="213" t="n"/>
      <c r="N352" s="213" t="n"/>
      <c r="O352" s="213" t="n"/>
      <c r="P352" s="213" t="n"/>
      <c r="Q352" s="213" t="n"/>
      <c r="R352" s="213" t="n"/>
      <c r="S352" s="213" t="n"/>
      <c r="T352" s="213" t="n"/>
      <c r="U352" s="213" t="n"/>
      <c r="V352" s="213" t="n"/>
      <c r="W352" s="213" t="n"/>
    </row>
    <row r="353">
      <c r="A353" s="301" t="n"/>
      <c r="B353" s="213" t="n"/>
      <c r="C353" s="213" t="n"/>
      <c r="D353" s="213" t="n"/>
      <c r="E353" s="213" t="n"/>
      <c r="F353" s="213" t="n"/>
      <c r="G353" s="213" t="n"/>
      <c r="H353" s="213" t="n"/>
      <c r="I353" s="213" t="n"/>
      <c r="J353" s="213" t="n"/>
      <c r="K353" s="213" t="n"/>
      <c r="L353" s="213" t="n"/>
      <c r="M353" s="213" t="n"/>
      <c r="N353" s="213" t="n"/>
      <c r="O353" s="213" t="n"/>
      <c r="P353" s="213" t="n"/>
      <c r="Q353" s="213" t="n"/>
      <c r="R353" s="213" t="n"/>
      <c r="S353" s="213" t="n"/>
      <c r="T353" s="213" t="n"/>
      <c r="U353" s="213" t="n"/>
      <c r="V353" s="213" t="n"/>
      <c r="W353" s="213" t="n"/>
    </row>
    <row r="354">
      <c r="A354" s="301" t="n"/>
      <c r="B354" s="213" t="n"/>
      <c r="C354" s="213" t="n"/>
      <c r="D354" s="213" t="n"/>
      <c r="E354" s="213" t="n"/>
      <c r="F354" s="213" t="n"/>
      <c r="G354" s="213" t="n"/>
      <c r="H354" s="213" t="n"/>
      <c r="I354" s="213" t="n"/>
      <c r="J354" s="213" t="n"/>
      <c r="K354" s="213" t="n"/>
      <c r="L354" s="213" t="n"/>
      <c r="M354" s="213" t="n"/>
      <c r="N354" s="213" t="n"/>
      <c r="O354" s="213" t="n"/>
      <c r="P354" s="213" t="n"/>
      <c r="Q354" s="213" t="n"/>
      <c r="R354" s="213" t="n"/>
      <c r="S354" s="213" t="n"/>
      <c r="T354" s="213" t="n"/>
      <c r="U354" s="213" t="n"/>
      <c r="V354" s="213" t="n"/>
      <c r="W354" s="213" t="n"/>
    </row>
    <row r="355">
      <c r="A355" s="301" t="n"/>
      <c r="B355" s="213" t="n"/>
      <c r="C355" s="213" t="n"/>
      <c r="D355" s="213" t="n"/>
      <c r="E355" s="213" t="n"/>
      <c r="F355" s="213" t="n"/>
      <c r="G355" s="213" t="n"/>
      <c r="H355" s="213" t="n"/>
      <c r="I355" s="213" t="n"/>
      <c r="J355" s="213" t="n"/>
      <c r="K355" s="213" t="n"/>
      <c r="L355" s="213" t="n"/>
      <c r="M355" s="213" t="n"/>
      <c r="N355" s="213" t="n"/>
      <c r="O355" s="213" t="n"/>
      <c r="P355" s="213" t="n"/>
      <c r="Q355" s="213" t="n"/>
      <c r="R355" s="213" t="n"/>
      <c r="S355" s="213" t="n"/>
      <c r="T355" s="213" t="n"/>
      <c r="U355" s="213" t="n"/>
      <c r="V355" s="213" t="n"/>
      <c r="W355" s="213" t="n"/>
    </row>
    <row r="356">
      <c r="A356" s="301" t="n"/>
      <c r="B356" s="213" t="n"/>
      <c r="C356" s="213" t="n"/>
      <c r="D356" s="213" t="n"/>
      <c r="E356" s="213" t="n"/>
      <c r="F356" s="213" t="n"/>
      <c r="G356" s="213" t="n"/>
      <c r="H356" s="213" t="n"/>
      <c r="I356" s="213" t="n"/>
      <c r="J356" s="213" t="n"/>
      <c r="K356" s="213" t="n"/>
      <c r="L356" s="213" t="n"/>
      <c r="M356" s="213" t="n"/>
      <c r="N356" s="213" t="n"/>
      <c r="O356" s="213" t="n"/>
      <c r="P356" s="213" t="n"/>
      <c r="Q356" s="213" t="n"/>
      <c r="R356" s="213" t="n"/>
      <c r="S356" s="213" t="n"/>
      <c r="T356" s="213" t="n"/>
      <c r="U356" s="213" t="n"/>
      <c r="V356" s="213" t="n"/>
      <c r="W356" s="213" t="n"/>
    </row>
    <row r="357">
      <c r="A357" s="301" t="n"/>
      <c r="B357" s="213" t="n"/>
      <c r="C357" s="213" t="n"/>
      <c r="D357" s="213" t="n"/>
      <c r="E357" s="213" t="n"/>
      <c r="F357" s="213" t="n"/>
      <c r="G357" s="213" t="n"/>
      <c r="H357" s="213" t="n"/>
      <c r="I357" s="213" t="n"/>
      <c r="J357" s="213" t="n"/>
      <c r="K357" s="213" t="n"/>
      <c r="L357" s="213" t="n"/>
      <c r="M357" s="213" t="n"/>
      <c r="N357" s="213" t="n"/>
      <c r="O357" s="213" t="n"/>
      <c r="P357" s="213" t="n"/>
      <c r="Q357" s="213" t="n"/>
      <c r="R357" s="213" t="n"/>
      <c r="S357" s="213" t="n"/>
      <c r="T357" s="213" t="n"/>
      <c r="U357" s="213" t="n"/>
      <c r="V357" s="213" t="n"/>
      <c r="W357" s="213" t="n"/>
    </row>
    <row r="358">
      <c r="A358" s="301" t="n"/>
      <c r="B358" s="213" t="n"/>
      <c r="C358" s="213" t="n"/>
      <c r="D358" s="213" t="n"/>
      <c r="E358" s="213" t="n"/>
      <c r="F358" s="213" t="n"/>
      <c r="G358" s="213" t="n"/>
      <c r="H358" s="213" t="n"/>
      <c r="I358" s="213" t="n"/>
      <c r="J358" s="213" t="n"/>
      <c r="K358" s="213" t="n"/>
      <c r="L358" s="213" t="n"/>
      <c r="M358" s="213" t="n"/>
      <c r="N358" s="213" t="n"/>
      <c r="O358" s="213" t="n"/>
      <c r="P358" s="213" t="n"/>
      <c r="Q358" s="213" t="n"/>
      <c r="R358" s="213" t="n"/>
      <c r="S358" s="213" t="n"/>
      <c r="T358" s="213" t="n"/>
      <c r="U358" s="213" t="n"/>
      <c r="V358" s="213" t="n"/>
      <c r="W358" s="213" t="n"/>
    </row>
    <row r="359">
      <c r="A359" s="301" t="n"/>
      <c r="B359" s="213" t="n"/>
      <c r="C359" s="213" t="n"/>
      <c r="D359" s="213" t="n"/>
      <c r="E359" s="213" t="n"/>
      <c r="F359" s="213" t="n"/>
      <c r="G359" s="213" t="n"/>
      <c r="H359" s="213" t="n"/>
      <c r="I359" s="213" t="n"/>
      <c r="J359" s="213" t="n"/>
      <c r="K359" s="213" t="n"/>
      <c r="L359" s="213" t="n"/>
      <c r="M359" s="213" t="n"/>
      <c r="N359" s="213" t="n"/>
      <c r="O359" s="213" t="n"/>
      <c r="P359" s="213" t="n"/>
      <c r="Q359" s="213" t="n"/>
      <c r="R359" s="213" t="n"/>
      <c r="S359" s="213" t="n"/>
      <c r="T359" s="213" t="n"/>
      <c r="U359" s="213" t="n"/>
      <c r="V359" s="213" t="n"/>
      <c r="W359" s="213" t="n"/>
    </row>
    <row r="360">
      <c r="A360" s="301" t="n"/>
      <c r="B360" s="213" t="n"/>
      <c r="C360" s="213" t="n"/>
      <c r="D360" s="213" t="n"/>
      <c r="E360" s="213" t="n"/>
      <c r="F360" s="213" t="n"/>
      <c r="G360" s="213" t="n"/>
      <c r="H360" s="213" t="n"/>
      <c r="I360" s="213" t="n"/>
      <c r="J360" s="213" t="n"/>
      <c r="K360" s="213" t="n"/>
      <c r="L360" s="213" t="n"/>
      <c r="M360" s="213" t="n"/>
      <c r="N360" s="213" t="n"/>
      <c r="O360" s="213" t="n"/>
      <c r="P360" s="213" t="n"/>
      <c r="Q360" s="213" t="n"/>
      <c r="R360" s="213" t="n"/>
      <c r="S360" s="213" t="n"/>
      <c r="T360" s="213" t="n"/>
      <c r="U360" s="213" t="n"/>
      <c r="V360" s="213" t="n"/>
      <c r="W360" s="213" t="n"/>
    </row>
    <row r="361">
      <c r="A361" s="301" t="n"/>
      <c r="B361" s="213" t="n"/>
      <c r="C361" s="213" t="n"/>
      <c r="D361" s="213" t="n"/>
      <c r="E361" s="213" t="n"/>
      <c r="F361" s="213" t="n"/>
      <c r="G361" s="213" t="n"/>
      <c r="H361" s="213" t="n"/>
      <c r="I361" s="213" t="n"/>
      <c r="J361" s="213" t="n"/>
      <c r="K361" s="213" t="n"/>
      <c r="L361" s="213" t="n"/>
      <c r="M361" s="213" t="n"/>
      <c r="N361" s="213" t="n"/>
      <c r="O361" s="213" t="n"/>
      <c r="P361" s="213" t="n"/>
      <c r="Q361" s="213" t="n"/>
      <c r="R361" s="213" t="n"/>
      <c r="S361" s="213" t="n"/>
      <c r="T361" s="213" t="n"/>
      <c r="U361" s="213" t="n"/>
      <c r="V361" s="213" t="n"/>
      <c r="W361" s="213" t="n"/>
    </row>
    <row r="362">
      <c r="A362" s="301" t="n"/>
      <c r="B362" s="213" t="n"/>
      <c r="C362" s="213" t="n"/>
      <c r="D362" s="213" t="n"/>
      <c r="E362" s="213" t="n"/>
      <c r="F362" s="213" t="n"/>
      <c r="G362" s="213" t="n"/>
      <c r="H362" s="213" t="n"/>
      <c r="I362" s="213" t="n"/>
      <c r="J362" s="213" t="n"/>
      <c r="K362" s="213" t="n"/>
      <c r="L362" s="213" t="n"/>
      <c r="M362" s="213" t="n"/>
      <c r="N362" s="213" t="n"/>
      <c r="O362" s="213" t="n"/>
      <c r="P362" s="213" t="n"/>
      <c r="Q362" s="213" t="n"/>
      <c r="R362" s="213" t="n"/>
      <c r="S362" s="213" t="n"/>
      <c r="T362" s="213" t="n"/>
      <c r="U362" s="213" t="n"/>
      <c r="V362" s="213" t="n"/>
      <c r="W362" s="213" t="n"/>
    </row>
    <row r="363">
      <c r="A363" s="301" t="n"/>
      <c r="B363" s="213" t="n"/>
      <c r="C363" s="213" t="n"/>
      <c r="D363" s="213" t="n"/>
      <c r="E363" s="213" t="n"/>
      <c r="F363" s="213" t="n"/>
      <c r="G363" s="213" t="n"/>
      <c r="H363" s="213" t="n"/>
      <c r="I363" s="213" t="n"/>
      <c r="J363" s="213" t="n"/>
      <c r="K363" s="213" t="n"/>
      <c r="L363" s="213" t="n"/>
      <c r="M363" s="213" t="n"/>
      <c r="N363" s="213" t="n"/>
      <c r="O363" s="213" t="n"/>
      <c r="P363" s="213" t="n"/>
      <c r="Q363" s="213" t="n"/>
      <c r="R363" s="213" t="n"/>
      <c r="S363" s="213" t="n"/>
      <c r="T363" s="213" t="n"/>
      <c r="U363" s="213" t="n"/>
      <c r="V363" s="213" t="n"/>
      <c r="W363" s="213" t="n"/>
    </row>
    <row r="364">
      <c r="A364" s="301" t="n"/>
      <c r="B364" s="213" t="n"/>
      <c r="C364" s="213" t="n"/>
      <c r="D364" s="213" t="n"/>
      <c r="E364" s="213" t="n"/>
      <c r="F364" s="213" t="n"/>
      <c r="G364" s="213" t="n"/>
      <c r="H364" s="213" t="n"/>
      <c r="I364" s="213" t="n"/>
      <c r="J364" s="213" t="n"/>
      <c r="K364" s="213" t="n"/>
      <c r="L364" s="213" t="n"/>
      <c r="M364" s="213" t="n"/>
      <c r="N364" s="213" t="n"/>
      <c r="O364" s="213" t="n"/>
      <c r="P364" s="213" t="n"/>
      <c r="Q364" s="213" t="n"/>
      <c r="R364" s="213" t="n"/>
      <c r="S364" s="213" t="n"/>
      <c r="T364" s="213" t="n"/>
      <c r="U364" s="213" t="n"/>
      <c r="V364" s="213" t="n"/>
      <c r="W364" s="213" t="n"/>
    </row>
    <row r="365">
      <c r="A365" s="301" t="n"/>
      <c r="B365" s="213" t="n"/>
      <c r="C365" s="213" t="n"/>
      <c r="D365" s="213" t="n"/>
      <c r="E365" s="213" t="n"/>
      <c r="F365" s="213" t="n"/>
      <c r="G365" s="213" t="n"/>
      <c r="H365" s="213" t="n"/>
      <c r="I365" s="213" t="n"/>
      <c r="J365" s="213" t="n"/>
      <c r="K365" s="213" t="n"/>
      <c r="L365" s="213" t="n"/>
      <c r="M365" s="213" t="n"/>
      <c r="N365" s="213" t="n"/>
      <c r="O365" s="213" t="n"/>
      <c r="P365" s="213" t="n"/>
      <c r="Q365" s="213" t="n"/>
      <c r="R365" s="213" t="n"/>
      <c r="S365" s="213" t="n"/>
      <c r="T365" s="213" t="n"/>
      <c r="U365" s="213" t="n"/>
      <c r="V365" s="213" t="n"/>
      <c r="W365" s="213" t="n"/>
    </row>
    <row r="366">
      <c r="A366" s="301" t="n"/>
      <c r="B366" s="213" t="n"/>
      <c r="C366" s="213" t="n"/>
      <c r="D366" s="213" t="n"/>
      <c r="E366" s="213" t="n"/>
      <c r="F366" s="213" t="n"/>
      <c r="G366" s="213" t="n"/>
      <c r="H366" s="213" t="n"/>
      <c r="I366" s="213" t="n"/>
      <c r="J366" s="213" t="n"/>
      <c r="K366" s="213" t="n"/>
      <c r="L366" s="213" t="n"/>
      <c r="M366" s="213" t="n"/>
      <c r="N366" s="213" t="n"/>
      <c r="O366" s="213" t="n"/>
      <c r="P366" s="213" t="n"/>
      <c r="Q366" s="213" t="n"/>
      <c r="R366" s="213" t="n"/>
      <c r="S366" s="213" t="n"/>
      <c r="T366" s="213" t="n"/>
      <c r="U366" s="213" t="n"/>
      <c r="V366" s="213" t="n"/>
      <c r="W366" s="213" t="n"/>
    </row>
    <row r="367">
      <c r="A367" s="301" t="n"/>
      <c r="B367" s="213" t="n"/>
      <c r="C367" s="213" t="n"/>
      <c r="D367" s="213" t="n"/>
      <c r="E367" s="213" t="n"/>
      <c r="F367" s="213" t="n"/>
      <c r="G367" s="213" t="n"/>
      <c r="H367" s="213" t="n"/>
      <c r="I367" s="213" t="n"/>
      <c r="J367" s="213" t="n"/>
      <c r="K367" s="213" t="n"/>
      <c r="L367" s="213" t="n"/>
      <c r="M367" s="213" t="n"/>
      <c r="N367" s="213" t="n"/>
      <c r="O367" s="213" t="n"/>
      <c r="P367" s="213" t="n"/>
      <c r="Q367" s="213" t="n"/>
      <c r="R367" s="213" t="n"/>
      <c r="S367" s="213" t="n"/>
      <c r="T367" s="213" t="n"/>
      <c r="U367" s="213" t="n"/>
      <c r="V367" s="213" t="n"/>
      <c r="W367" s="213" t="n"/>
    </row>
    <row r="368">
      <c r="A368" s="301" t="n"/>
      <c r="B368" s="213" t="n"/>
      <c r="C368" s="213" t="n"/>
      <c r="D368" s="213" t="n"/>
      <c r="E368" s="213" t="n"/>
      <c r="F368" s="213" t="n"/>
      <c r="G368" s="213" t="n"/>
      <c r="H368" s="213" t="n"/>
      <c r="I368" s="213" t="n"/>
      <c r="J368" s="213" t="n"/>
      <c r="K368" s="213" t="n"/>
      <c r="L368" s="213" t="n"/>
      <c r="M368" s="213" t="n"/>
      <c r="N368" s="213" t="n"/>
      <c r="O368" s="213" t="n"/>
      <c r="P368" s="213" t="n"/>
      <c r="Q368" s="213" t="n"/>
      <c r="R368" s="213" t="n"/>
      <c r="S368" s="213" t="n"/>
      <c r="T368" s="213" t="n"/>
      <c r="U368" s="213" t="n"/>
      <c r="V368" s="213" t="n"/>
      <c r="W368" s="213" t="n"/>
    </row>
    <row r="369">
      <c r="A369" s="301" t="n"/>
      <c r="B369" s="213" t="n"/>
      <c r="C369" s="213" t="n"/>
      <c r="D369" s="213" t="n"/>
      <c r="E369" s="213" t="n"/>
      <c r="F369" s="213" t="n"/>
      <c r="G369" s="213" t="n"/>
      <c r="H369" s="213" t="n"/>
      <c r="I369" s="213" t="n"/>
      <c r="J369" s="213" t="n"/>
      <c r="K369" s="213" t="n"/>
      <c r="L369" s="213" t="n"/>
      <c r="M369" s="213" t="n"/>
      <c r="N369" s="213" t="n"/>
      <c r="O369" s="213" t="n"/>
      <c r="P369" s="213" t="n"/>
      <c r="Q369" s="213" t="n"/>
      <c r="R369" s="213" t="n"/>
      <c r="S369" s="213" t="n"/>
      <c r="T369" s="213" t="n"/>
      <c r="U369" s="213" t="n"/>
      <c r="V369" s="213" t="n"/>
      <c r="W369" s="213" t="n"/>
    </row>
    <row r="370">
      <c r="A370" s="301" t="n"/>
      <c r="B370" s="213" t="n"/>
      <c r="C370" s="213" t="n"/>
      <c r="D370" s="213" t="n"/>
      <c r="E370" s="213" t="n"/>
      <c r="F370" s="213" t="n"/>
      <c r="G370" s="213" t="n"/>
      <c r="H370" s="213" t="n"/>
      <c r="I370" s="213" t="n"/>
      <c r="J370" s="213" t="n"/>
      <c r="K370" s="213" t="n"/>
      <c r="L370" s="213" t="n"/>
      <c r="M370" s="213" t="n"/>
      <c r="N370" s="213" t="n"/>
      <c r="O370" s="213" t="n"/>
      <c r="P370" s="213" t="n"/>
      <c r="Q370" s="213" t="n"/>
      <c r="R370" s="213" t="n"/>
      <c r="S370" s="213" t="n"/>
      <c r="T370" s="213" t="n"/>
      <c r="U370" s="213" t="n"/>
      <c r="V370" s="213" t="n"/>
      <c r="W370" s="213" t="n"/>
    </row>
    <row r="371">
      <c r="A371" s="301" t="n"/>
      <c r="B371" s="213" t="n"/>
      <c r="C371" s="213" t="n"/>
      <c r="D371" s="213" t="n"/>
      <c r="E371" s="213" t="n"/>
      <c r="F371" s="213" t="n"/>
      <c r="G371" s="213" t="n"/>
      <c r="H371" s="213" t="n"/>
      <c r="I371" s="213" t="n"/>
      <c r="J371" s="213" t="n"/>
      <c r="K371" s="213" t="n"/>
      <c r="L371" s="213" t="n"/>
      <c r="M371" s="213" t="n"/>
      <c r="N371" s="213" t="n"/>
      <c r="O371" s="213" t="n"/>
      <c r="P371" s="213" t="n"/>
      <c r="Q371" s="213" t="n"/>
      <c r="R371" s="213" t="n"/>
      <c r="S371" s="213" t="n"/>
      <c r="T371" s="213" t="n"/>
      <c r="U371" s="213" t="n"/>
      <c r="V371" s="213" t="n"/>
      <c r="W371" s="213" t="n"/>
    </row>
    <row r="372">
      <c r="A372" s="301" t="n"/>
      <c r="B372" s="213" t="n"/>
      <c r="C372" s="213" t="n"/>
      <c r="D372" s="213" t="n"/>
      <c r="E372" s="213" t="n"/>
      <c r="F372" s="213" t="n"/>
      <c r="G372" s="213" t="n"/>
      <c r="H372" s="213" t="n"/>
      <c r="I372" s="213" t="n"/>
      <c r="J372" s="213" t="n"/>
      <c r="K372" s="213" t="n"/>
      <c r="L372" s="213" t="n"/>
      <c r="M372" s="213" t="n"/>
      <c r="N372" s="213" t="n"/>
      <c r="O372" s="213" t="n"/>
      <c r="P372" s="213" t="n"/>
      <c r="Q372" s="213" t="n"/>
      <c r="R372" s="213" t="n"/>
      <c r="S372" s="213" t="n"/>
      <c r="T372" s="213" t="n"/>
      <c r="U372" s="213" t="n"/>
      <c r="V372" s="213" t="n"/>
      <c r="W372" s="213" t="n"/>
    </row>
    <row r="373">
      <c r="A373" s="301" t="n"/>
      <c r="B373" s="213" t="n"/>
      <c r="C373" s="213" t="n"/>
      <c r="D373" s="213" t="n"/>
      <c r="E373" s="213" t="n"/>
      <c r="F373" s="213" t="n"/>
      <c r="G373" s="213" t="n"/>
      <c r="H373" s="213" t="n"/>
      <c r="I373" s="213" t="n"/>
      <c r="J373" s="213" t="n"/>
      <c r="K373" s="213" t="n"/>
      <c r="L373" s="213" t="n"/>
      <c r="M373" s="213" t="n"/>
      <c r="N373" s="213" t="n"/>
      <c r="O373" s="213" t="n"/>
      <c r="P373" s="213" t="n"/>
      <c r="Q373" s="213" t="n"/>
      <c r="R373" s="213" t="n"/>
      <c r="S373" s="213" t="n"/>
      <c r="T373" s="213" t="n"/>
      <c r="U373" s="213" t="n"/>
      <c r="V373" s="213" t="n"/>
      <c r="W373" s="213" t="n"/>
    </row>
    <row r="374">
      <c r="A374" s="301" t="n"/>
      <c r="B374" s="213" t="n"/>
      <c r="C374" s="213" t="n"/>
      <c r="D374" s="213" t="n"/>
      <c r="E374" s="213" t="n"/>
      <c r="F374" s="213" t="n"/>
      <c r="G374" s="213" t="n"/>
      <c r="H374" s="213" t="n"/>
      <c r="I374" s="213" t="n"/>
      <c r="J374" s="213" t="n"/>
      <c r="K374" s="213" t="n"/>
      <c r="L374" s="213" t="n"/>
      <c r="M374" s="213" t="n"/>
      <c r="N374" s="213" t="n"/>
      <c r="O374" s="213" t="n"/>
      <c r="P374" s="213" t="n"/>
      <c r="Q374" s="213" t="n"/>
      <c r="R374" s="213" t="n"/>
      <c r="S374" s="213" t="n"/>
      <c r="T374" s="213" t="n"/>
      <c r="U374" s="213" t="n"/>
      <c r="V374" s="213" t="n"/>
      <c r="W374" s="213" t="n"/>
    </row>
    <row r="375">
      <c r="A375" s="301" t="n"/>
      <c r="B375" s="213" t="n"/>
      <c r="C375" s="213" t="n"/>
      <c r="D375" s="213" t="n"/>
      <c r="E375" s="213" t="n"/>
      <c r="F375" s="213" t="n"/>
      <c r="G375" s="213" t="n"/>
      <c r="H375" s="213" t="n"/>
      <c r="I375" s="213" t="n"/>
      <c r="J375" s="213" t="n"/>
      <c r="K375" s="213" t="n"/>
      <c r="L375" s="213" t="n"/>
      <c r="M375" s="213" t="n"/>
      <c r="N375" s="213" t="n"/>
      <c r="O375" s="213" t="n"/>
      <c r="P375" s="213" t="n"/>
      <c r="Q375" s="213" t="n"/>
      <c r="R375" s="213" t="n"/>
      <c r="S375" s="213" t="n"/>
      <c r="T375" s="213" t="n"/>
      <c r="U375" s="213" t="n"/>
      <c r="V375" s="213" t="n"/>
      <c r="W375" s="213" t="n"/>
    </row>
    <row r="376">
      <c r="A376" s="301" t="n"/>
      <c r="B376" s="213" t="n"/>
      <c r="C376" s="213" t="n"/>
      <c r="D376" s="213" t="n"/>
      <c r="E376" s="213" t="n"/>
      <c r="F376" s="213" t="n"/>
      <c r="G376" s="213" t="n"/>
      <c r="H376" s="213" t="n"/>
      <c r="I376" s="213" t="n"/>
      <c r="J376" s="213" t="n"/>
      <c r="K376" s="213" t="n"/>
      <c r="L376" s="213" t="n"/>
      <c r="M376" s="213" t="n"/>
      <c r="N376" s="213" t="n"/>
      <c r="O376" s="213" t="n"/>
      <c r="P376" s="213" t="n"/>
      <c r="Q376" s="213" t="n"/>
      <c r="R376" s="213" t="n"/>
      <c r="S376" s="213" t="n"/>
      <c r="T376" s="213" t="n"/>
      <c r="U376" s="213" t="n"/>
      <c r="V376" s="213" t="n"/>
      <c r="W376" s="213" t="n"/>
    </row>
    <row r="377">
      <c r="A377" s="301" t="n"/>
      <c r="B377" s="213" t="n"/>
      <c r="C377" s="213" t="n"/>
      <c r="D377" s="213" t="n"/>
      <c r="E377" s="213" t="n"/>
      <c r="F377" s="213" t="n"/>
      <c r="G377" s="213" t="n"/>
      <c r="H377" s="213" t="n"/>
      <c r="I377" s="213" t="n"/>
      <c r="J377" s="213" t="n"/>
      <c r="K377" s="213" t="n"/>
      <c r="L377" s="213" t="n"/>
      <c r="M377" s="213" t="n"/>
      <c r="N377" s="213" t="n"/>
      <c r="O377" s="213" t="n"/>
      <c r="P377" s="213" t="n"/>
      <c r="Q377" s="213" t="n"/>
      <c r="R377" s="213" t="n"/>
      <c r="S377" s="213" t="n"/>
      <c r="T377" s="213" t="n"/>
      <c r="U377" s="213" t="n"/>
      <c r="V377" s="213" t="n"/>
      <c r="W377" s="213" t="n"/>
    </row>
    <row r="378">
      <c r="A378" s="301" t="n"/>
      <c r="B378" s="213" t="n"/>
      <c r="C378" s="213" t="n"/>
      <c r="D378" s="213" t="n"/>
      <c r="E378" s="213" t="n"/>
      <c r="F378" s="213" t="n"/>
      <c r="G378" s="213" t="n"/>
      <c r="H378" s="213" t="n"/>
      <c r="I378" s="213" t="n"/>
      <c r="J378" s="213" t="n"/>
      <c r="K378" s="213" t="n"/>
      <c r="L378" s="213" t="n"/>
      <c r="M378" s="213" t="n"/>
      <c r="N378" s="213" t="n"/>
      <c r="O378" s="213" t="n"/>
      <c r="P378" s="213" t="n"/>
      <c r="Q378" s="213" t="n"/>
      <c r="R378" s="213" t="n"/>
      <c r="S378" s="213" t="n"/>
      <c r="T378" s="213" t="n"/>
      <c r="U378" s="213" t="n"/>
      <c r="V378" s="213" t="n"/>
      <c r="W378" s="213" t="n"/>
    </row>
    <row r="379">
      <c r="A379" s="301" t="n"/>
      <c r="B379" s="213" t="n"/>
      <c r="C379" s="213" t="n"/>
      <c r="D379" s="213" t="n"/>
      <c r="E379" s="213" t="n"/>
      <c r="F379" s="213" t="n"/>
      <c r="G379" s="213" t="n"/>
      <c r="H379" s="213" t="n"/>
      <c r="I379" s="213" t="n"/>
      <c r="J379" s="213" t="n"/>
      <c r="K379" s="213" t="n"/>
      <c r="L379" s="213" t="n"/>
      <c r="M379" s="213" t="n"/>
      <c r="N379" s="213" t="n"/>
      <c r="O379" s="213" t="n"/>
      <c r="P379" s="213" t="n"/>
      <c r="Q379" s="213" t="n"/>
      <c r="R379" s="213" t="n"/>
      <c r="S379" s="213" t="n"/>
      <c r="T379" s="213" t="n"/>
      <c r="U379" s="213" t="n"/>
      <c r="V379" s="213" t="n"/>
      <c r="W379" s="213" t="n"/>
    </row>
    <row r="380">
      <c r="A380" s="301" t="n"/>
      <c r="B380" s="213" t="n"/>
      <c r="C380" s="213" t="n"/>
      <c r="D380" s="213" t="n"/>
      <c r="E380" s="213" t="n"/>
      <c r="F380" s="213" t="n"/>
      <c r="G380" s="213" t="n"/>
      <c r="H380" s="213" t="n"/>
      <c r="I380" s="213" t="n"/>
      <c r="J380" s="213" t="n"/>
      <c r="K380" s="213" t="n"/>
      <c r="L380" s="213" t="n"/>
      <c r="M380" s="213" t="n"/>
      <c r="N380" s="213" t="n"/>
      <c r="O380" s="213" t="n"/>
      <c r="P380" s="213" t="n"/>
      <c r="Q380" s="213" t="n"/>
      <c r="R380" s="213" t="n"/>
      <c r="S380" s="213" t="n"/>
      <c r="T380" s="213" t="n"/>
      <c r="U380" s="213" t="n"/>
      <c r="V380" s="213" t="n"/>
      <c r="W380" s="213" t="n"/>
    </row>
    <row r="381">
      <c r="A381" s="301" t="n"/>
      <c r="B381" s="213" t="n"/>
      <c r="C381" s="213" t="n"/>
      <c r="D381" s="213" t="n"/>
      <c r="E381" s="213" t="n"/>
      <c r="F381" s="213" t="n"/>
      <c r="G381" s="213" t="n"/>
      <c r="H381" s="213" t="n"/>
      <c r="I381" s="213" t="n"/>
      <c r="J381" s="213" t="n"/>
      <c r="K381" s="213" t="n"/>
      <c r="L381" s="213" t="n"/>
      <c r="M381" s="213" t="n"/>
      <c r="N381" s="213" t="n"/>
      <c r="O381" s="213" t="n"/>
      <c r="P381" s="213" t="n"/>
      <c r="Q381" s="213" t="n"/>
      <c r="R381" s="213" t="n"/>
      <c r="S381" s="213" t="n"/>
      <c r="T381" s="213" t="n"/>
      <c r="U381" s="213" t="n"/>
      <c r="V381" s="213" t="n"/>
      <c r="W381" s="213" t="n"/>
    </row>
    <row r="382">
      <c r="A382" s="301" t="n"/>
      <c r="B382" s="213" t="n"/>
      <c r="C382" s="213" t="n"/>
      <c r="D382" s="213" t="n"/>
      <c r="E382" s="213" t="n"/>
      <c r="F382" s="213" t="n"/>
      <c r="G382" s="213" t="n"/>
      <c r="H382" s="213" t="n"/>
      <c r="I382" s="213" t="n"/>
      <c r="J382" s="213" t="n"/>
      <c r="K382" s="213" t="n"/>
      <c r="L382" s="213" t="n"/>
      <c r="M382" s="213" t="n"/>
      <c r="N382" s="213" t="n"/>
      <c r="O382" s="213" t="n"/>
      <c r="P382" s="213" t="n"/>
      <c r="Q382" s="213" t="n"/>
      <c r="R382" s="213" t="n"/>
      <c r="S382" s="213" t="n"/>
      <c r="T382" s="213" t="n"/>
      <c r="U382" s="213" t="n"/>
      <c r="V382" s="213" t="n"/>
      <c r="W382" s="213" t="n"/>
    </row>
    <row r="383">
      <c r="A383" s="301" t="n"/>
      <c r="B383" s="213" t="n"/>
      <c r="C383" s="213" t="n"/>
      <c r="D383" s="213" t="n"/>
      <c r="E383" s="213" t="n"/>
      <c r="F383" s="213" t="n"/>
      <c r="G383" s="213" t="n"/>
      <c r="H383" s="213" t="n"/>
      <c r="I383" s="213" t="n"/>
      <c r="J383" s="213" t="n"/>
      <c r="K383" s="213" t="n"/>
      <c r="L383" s="213" t="n"/>
      <c r="M383" s="213" t="n"/>
      <c r="N383" s="213" t="n"/>
      <c r="O383" s="213" t="n"/>
      <c r="P383" s="213" t="n"/>
      <c r="Q383" s="213" t="n"/>
      <c r="R383" s="213" t="n"/>
      <c r="S383" s="213" t="n"/>
      <c r="T383" s="213" t="n"/>
      <c r="U383" s="213" t="n"/>
      <c r="V383" s="213" t="n"/>
      <c r="W383" s="213" t="n"/>
    </row>
    <row r="384">
      <c r="A384" s="301" t="n"/>
      <c r="B384" s="213" t="n"/>
      <c r="C384" s="213" t="n"/>
      <c r="D384" s="213" t="n"/>
      <c r="E384" s="213" t="n"/>
      <c r="F384" s="213" t="n"/>
      <c r="G384" s="213" t="n"/>
      <c r="H384" s="213" t="n"/>
      <c r="I384" s="213" t="n"/>
      <c r="J384" s="213" t="n"/>
      <c r="K384" s="213" t="n"/>
      <c r="L384" s="213" t="n"/>
      <c r="M384" s="213" t="n"/>
      <c r="N384" s="213" t="n"/>
      <c r="O384" s="213" t="n"/>
      <c r="P384" s="213" t="n"/>
      <c r="Q384" s="213" t="n"/>
      <c r="R384" s="213" t="n"/>
      <c r="S384" s="213" t="n"/>
      <c r="T384" s="213" t="n"/>
      <c r="U384" s="213" t="n"/>
      <c r="V384" s="213" t="n"/>
      <c r="W384" s="213" t="n"/>
    </row>
    <row r="385">
      <c r="A385" s="301" t="n"/>
      <c r="B385" s="213" t="n"/>
      <c r="C385" s="213" t="n"/>
      <c r="D385" s="213" t="n"/>
      <c r="E385" s="213" t="n"/>
      <c r="F385" s="213" t="n"/>
      <c r="G385" s="213" t="n"/>
      <c r="H385" s="213" t="n"/>
      <c r="I385" s="213" t="n"/>
      <c r="J385" s="213" t="n"/>
      <c r="K385" s="213" t="n"/>
      <c r="L385" s="213" t="n"/>
      <c r="M385" s="213" t="n"/>
      <c r="N385" s="213" t="n"/>
      <c r="O385" s="213" t="n"/>
      <c r="P385" s="213" t="n"/>
      <c r="Q385" s="213" t="n"/>
      <c r="R385" s="213" t="n"/>
      <c r="S385" s="213" t="n"/>
      <c r="T385" s="213" t="n"/>
      <c r="U385" s="213" t="n"/>
      <c r="V385" s="213" t="n"/>
      <c r="W385" s="213" t="n"/>
    </row>
    <row r="386">
      <c r="A386" s="301" t="n"/>
      <c r="B386" s="213" t="n"/>
      <c r="C386" s="213" t="n"/>
      <c r="D386" s="213" t="n"/>
      <c r="E386" s="213" t="n"/>
      <c r="F386" s="213" t="n"/>
      <c r="G386" s="213" t="n"/>
      <c r="H386" s="213" t="n"/>
      <c r="I386" s="213" t="n"/>
      <c r="J386" s="213" t="n"/>
      <c r="K386" s="213" t="n"/>
      <c r="L386" s="213" t="n"/>
      <c r="M386" s="213" t="n"/>
      <c r="N386" s="213" t="n"/>
      <c r="O386" s="213" t="n"/>
      <c r="P386" s="213" t="n"/>
      <c r="Q386" s="213" t="n"/>
      <c r="R386" s="213" t="n"/>
      <c r="S386" s="213" t="n"/>
      <c r="T386" s="213" t="n"/>
      <c r="U386" s="213" t="n"/>
      <c r="V386" s="213" t="n"/>
      <c r="W386" s="213" t="n"/>
    </row>
    <row r="387">
      <c r="A387" s="210" t="n"/>
    </row>
    <row r="388">
      <c r="A388" s="210" t="n"/>
    </row>
    <row r="389">
      <c r="A389" s="210" t="n"/>
    </row>
    <row r="390">
      <c r="A390" s="210" t="n"/>
    </row>
    <row r="391">
      <c r="A391" s="210" t="n"/>
    </row>
    <row r="392">
      <c r="A392" s="210" t="n"/>
    </row>
    <row r="393">
      <c r="A393" s="210" t="n"/>
    </row>
    <row r="394">
      <c r="A394" s="210" t="n"/>
    </row>
    <row r="395">
      <c r="A395" s="210" t="n"/>
    </row>
    <row r="396">
      <c r="A396" s="210" t="n"/>
    </row>
    <row r="397">
      <c r="A397" s="210" t="n"/>
    </row>
    <row r="398">
      <c r="A398" s="210" t="n"/>
    </row>
    <row r="399">
      <c r="A399" s="210" t="n"/>
    </row>
    <row r="400">
      <c r="A400" s="210" t="n"/>
    </row>
    <row r="401">
      <c r="A401" s="210" t="n"/>
    </row>
    <row r="402">
      <c r="A402" s="210" t="n"/>
    </row>
    <row r="403">
      <c r="A403" s="210" t="n"/>
    </row>
    <row r="404">
      <c r="A404" s="210" t="n"/>
    </row>
    <row r="405">
      <c r="A405" s="210" t="n"/>
    </row>
    <row r="406">
      <c r="A406" s="210" t="n"/>
    </row>
    <row r="407">
      <c r="A407" s="210" t="n"/>
    </row>
    <row r="408">
      <c r="A408" s="210" t="n"/>
    </row>
    <row r="409">
      <c r="A409" s="210" t="n"/>
    </row>
    <row r="410">
      <c r="A410" s="210" t="n"/>
    </row>
    <row r="411">
      <c r="A411" s="210" t="n"/>
    </row>
    <row r="412">
      <c r="A412" s="210" t="n"/>
    </row>
    <row r="413">
      <c r="A413" s="210" t="n"/>
    </row>
    <row r="414">
      <c r="A414" s="210" t="n"/>
    </row>
    <row r="415">
      <c r="A415" s="210" t="n"/>
    </row>
    <row r="416">
      <c r="A416" s="210" t="n"/>
    </row>
    <row r="417">
      <c r="A417" s="210" t="n"/>
    </row>
    <row r="418">
      <c r="A418" s="210" t="n"/>
    </row>
    <row r="419">
      <c r="A419" s="210" t="n"/>
    </row>
    <row r="420">
      <c r="A420" s="210" t="n"/>
    </row>
    <row r="421">
      <c r="A421" s="210" t="n"/>
    </row>
    <row r="422">
      <c r="A422" s="210" t="n"/>
    </row>
    <row r="423">
      <c r="A423" s="210" t="n"/>
    </row>
    <row r="424">
      <c r="A424" s="210" t="n"/>
    </row>
    <row r="425">
      <c r="A425" s="210" t="n"/>
    </row>
    <row r="426">
      <c r="A426" s="210" t="n"/>
    </row>
    <row r="427">
      <c r="A427" s="210" t="n"/>
    </row>
    <row r="428">
      <c r="A428" s="210" t="n"/>
    </row>
    <row r="429">
      <c r="A429" s="210" t="n"/>
    </row>
    <row r="430">
      <c r="A430" s="210" t="n"/>
    </row>
    <row r="431">
      <c r="A431" s="210" t="n"/>
    </row>
    <row r="432">
      <c r="A432" s="210" t="n"/>
    </row>
    <row r="433">
      <c r="A433" s="210" t="n"/>
    </row>
    <row r="434">
      <c r="A434" s="210" t="n"/>
    </row>
    <row r="435">
      <c r="A435" s="210" t="n"/>
    </row>
    <row r="436">
      <c r="A436" s="210" t="n"/>
    </row>
    <row r="437">
      <c r="A437" s="210" t="n"/>
    </row>
    <row r="438">
      <c r="A438" s="210" t="n"/>
    </row>
    <row r="439">
      <c r="A439" s="210" t="n"/>
    </row>
    <row r="440">
      <c r="A440" s="210" t="n"/>
    </row>
    <row r="441">
      <c r="A441" s="210" t="n"/>
    </row>
    <row r="442">
      <c r="A442" s="210" t="n"/>
    </row>
    <row r="443">
      <c r="A443" s="210" t="n"/>
    </row>
    <row r="444">
      <c r="A444" s="210" t="n"/>
    </row>
    <row r="445">
      <c r="A445" s="210" t="n"/>
    </row>
    <row r="446">
      <c r="A446" s="210" t="n"/>
    </row>
    <row r="447">
      <c r="A447" s="210" t="n"/>
    </row>
    <row r="448">
      <c r="A448" s="210" t="n"/>
    </row>
    <row r="449">
      <c r="A449" s="210" t="n"/>
    </row>
    <row r="450">
      <c r="A450" s="210" t="n"/>
    </row>
    <row r="451">
      <c r="A451" s="210" t="n"/>
    </row>
    <row r="452">
      <c r="A452" s="210" t="n"/>
    </row>
    <row r="453">
      <c r="A453" s="210" t="n"/>
    </row>
    <row r="454">
      <c r="A454" s="210" t="n"/>
    </row>
    <row r="455">
      <c r="A455" s="210" t="n"/>
    </row>
    <row r="456">
      <c r="A456" s="210" t="n"/>
    </row>
    <row r="457">
      <c r="A457" s="210" t="n"/>
    </row>
    <row r="458">
      <c r="A458" s="210" t="n"/>
    </row>
    <row r="459">
      <c r="A459" s="210" t="n"/>
    </row>
    <row r="460">
      <c r="A460" s="210" t="n"/>
    </row>
    <row r="461">
      <c r="A461" s="210" t="n"/>
    </row>
    <row r="462">
      <c r="A462" s="210" t="n"/>
    </row>
    <row r="463">
      <c r="A463" s="210" t="n"/>
    </row>
    <row r="464">
      <c r="A464" s="210" t="n"/>
    </row>
    <row r="465">
      <c r="A465" s="210" t="n"/>
    </row>
    <row r="466">
      <c r="A466" s="210" t="n"/>
    </row>
    <row r="467">
      <c r="A467" s="210" t="n"/>
    </row>
    <row r="468">
      <c r="A468" s="210" t="n"/>
    </row>
    <row r="469">
      <c r="A469" s="210" t="n"/>
    </row>
    <row r="470">
      <c r="A470" s="210" t="n"/>
    </row>
    <row r="471">
      <c r="A471" s="210" t="n"/>
    </row>
    <row r="472">
      <c r="A472" s="210" t="n"/>
    </row>
    <row r="473">
      <c r="A473" s="210" t="n"/>
    </row>
    <row r="474">
      <c r="A474" s="210" t="n"/>
    </row>
    <row r="475">
      <c r="A475" s="210" t="n"/>
    </row>
    <row r="476">
      <c r="A476" s="210" t="n"/>
    </row>
    <row r="477">
      <c r="A477" s="210" t="n"/>
    </row>
    <row r="478">
      <c r="A478" s="210" t="n"/>
    </row>
    <row r="479">
      <c r="A479" s="210" t="n"/>
    </row>
    <row r="480">
      <c r="A480" s="210" t="n"/>
    </row>
    <row r="481">
      <c r="A481" s="210" t="n"/>
    </row>
    <row r="482">
      <c r="A482" s="210" t="n"/>
    </row>
    <row r="483">
      <c r="A483" s="210" t="n"/>
    </row>
    <row r="484">
      <c r="A484" s="210" t="n"/>
    </row>
    <row r="485">
      <c r="A485" s="210" t="n"/>
    </row>
    <row r="486">
      <c r="A486" s="210" t="n"/>
    </row>
    <row r="487">
      <c r="A487" s="210" t="n"/>
    </row>
    <row r="488">
      <c r="A488" s="210" t="n"/>
    </row>
    <row r="489">
      <c r="A489" s="210" t="n"/>
    </row>
    <row r="490">
      <c r="A490" s="210" t="n"/>
    </row>
    <row r="491">
      <c r="A491" s="210" t="n"/>
    </row>
    <row r="492">
      <c r="A492" s="210" t="n"/>
    </row>
    <row r="493">
      <c r="A493" s="210" t="n"/>
    </row>
    <row r="494">
      <c r="A494" s="210" t="n"/>
    </row>
    <row r="495">
      <c r="A495" s="210" t="n"/>
    </row>
    <row r="496">
      <c r="A496" s="210" t="n"/>
    </row>
    <row r="497">
      <c r="A497" s="210" t="n"/>
    </row>
    <row r="498">
      <c r="A498" s="210" t="n"/>
    </row>
    <row r="499">
      <c r="A499" s="210" t="n"/>
    </row>
    <row r="500">
      <c r="A500" s="210" t="n"/>
    </row>
    <row r="501">
      <c r="A501" s="210" t="n"/>
    </row>
    <row r="502">
      <c r="A502" s="210" t="n"/>
    </row>
    <row r="503">
      <c r="A503" s="210" t="n"/>
    </row>
    <row r="504">
      <c r="A504" s="210" t="n"/>
    </row>
    <row r="505">
      <c r="A505" s="210" t="n"/>
    </row>
    <row r="506">
      <c r="A506" s="210" t="n"/>
    </row>
    <row r="507">
      <c r="A507" s="210" t="n"/>
    </row>
    <row r="508">
      <c r="A508" s="210" t="n"/>
    </row>
    <row r="509">
      <c r="A509" s="210" t="n"/>
    </row>
    <row r="510">
      <c r="A510" s="210" t="n"/>
    </row>
    <row r="511">
      <c r="A511" s="210" t="n"/>
    </row>
    <row r="512">
      <c r="A512" s="210" t="n"/>
    </row>
    <row r="513">
      <c r="A513" s="210" t="n"/>
    </row>
    <row r="514">
      <c r="A514" s="210" t="n"/>
    </row>
    <row r="515">
      <c r="A515" s="210" t="n"/>
    </row>
    <row r="516">
      <c r="A516" s="210" t="n"/>
    </row>
    <row r="517">
      <c r="A517" s="210" t="n"/>
    </row>
    <row r="518">
      <c r="A518" s="210" t="n"/>
    </row>
    <row r="519">
      <c r="A519" s="210" t="n"/>
    </row>
    <row r="520">
      <c r="A520" s="210" t="n"/>
    </row>
    <row r="521">
      <c r="A521" s="210" t="n"/>
    </row>
    <row r="522">
      <c r="A522" s="210" t="n"/>
    </row>
    <row r="523">
      <c r="A523" s="210" t="n"/>
    </row>
    <row r="524">
      <c r="A524" s="210" t="n"/>
    </row>
    <row r="525">
      <c r="A525" s="210" t="n"/>
    </row>
    <row r="526">
      <c r="A526" s="210" t="n"/>
    </row>
    <row r="527">
      <c r="A527" s="210" t="n"/>
    </row>
    <row r="528">
      <c r="A528" s="210" t="n"/>
    </row>
    <row r="529">
      <c r="A529" s="210" t="n"/>
    </row>
    <row r="530">
      <c r="A530" s="210" t="n"/>
    </row>
    <row r="531">
      <c r="A531" s="210" t="n"/>
    </row>
    <row r="532">
      <c r="A532" s="210" t="n"/>
    </row>
    <row r="533">
      <c r="A533" s="210" t="n"/>
    </row>
    <row r="534">
      <c r="A534" s="210" t="n"/>
    </row>
    <row r="535">
      <c r="A535" s="210" t="n"/>
    </row>
    <row r="536">
      <c r="A536" s="210" t="n"/>
    </row>
    <row r="537">
      <c r="A537" s="210" t="n"/>
    </row>
    <row r="538">
      <c r="A538" s="210" t="n"/>
    </row>
    <row r="539">
      <c r="A539" s="210" t="n"/>
    </row>
    <row r="540">
      <c r="A540" s="210" t="n"/>
    </row>
    <row r="541">
      <c r="A541" s="210" t="n"/>
    </row>
    <row r="542">
      <c r="A542" s="210" t="n"/>
    </row>
    <row r="543">
      <c r="A543" s="210" t="n"/>
    </row>
    <row r="544">
      <c r="A544" s="210" t="n"/>
    </row>
    <row r="545">
      <c r="A545" s="210" t="n"/>
    </row>
    <row r="546">
      <c r="A546" s="210" t="n"/>
    </row>
    <row r="547">
      <c r="A547" s="210" t="n"/>
    </row>
    <row r="548">
      <c r="A548" s="210" t="n"/>
    </row>
    <row r="549">
      <c r="A549" s="210" t="n"/>
    </row>
    <row r="550">
      <c r="A550" s="210" t="n"/>
    </row>
    <row r="551">
      <c r="A551" s="210" t="n"/>
    </row>
    <row r="552">
      <c r="A552" s="210" t="n"/>
    </row>
    <row r="553">
      <c r="A553" s="210" t="n"/>
    </row>
    <row r="554">
      <c r="A554" s="210" t="n"/>
    </row>
    <row r="555">
      <c r="A555" s="210" t="n"/>
    </row>
    <row r="556">
      <c r="A556" s="210" t="n"/>
    </row>
    <row r="557">
      <c r="A557" s="210" t="n"/>
    </row>
    <row r="558">
      <c r="A558" s="210" t="n"/>
    </row>
    <row r="559">
      <c r="A559" s="210" t="n"/>
    </row>
    <row r="560">
      <c r="A560" s="210" t="n"/>
    </row>
    <row r="561">
      <c r="A561" s="210" t="n"/>
    </row>
    <row r="562">
      <c r="A562" s="210" t="n"/>
    </row>
    <row r="563">
      <c r="A563" s="210" t="n"/>
    </row>
    <row r="564">
      <c r="A564" s="210" t="n"/>
    </row>
    <row r="565">
      <c r="A565" s="210" t="n"/>
    </row>
    <row r="566">
      <c r="A566" s="210" t="n"/>
    </row>
    <row r="567">
      <c r="A567" s="210" t="n"/>
    </row>
    <row r="568">
      <c r="A568" s="210" t="n"/>
    </row>
    <row r="569">
      <c r="A569" s="210" t="n"/>
    </row>
    <row r="570">
      <c r="A570" s="210" t="n"/>
    </row>
    <row r="571">
      <c r="A571" s="210" t="n"/>
    </row>
    <row r="572">
      <c r="A572" s="210" t="n"/>
    </row>
    <row r="573">
      <c r="A573" s="210" t="n"/>
    </row>
    <row r="574">
      <c r="A574" s="210" t="n"/>
    </row>
    <row r="575">
      <c r="A575" s="210" t="n"/>
    </row>
    <row r="576">
      <c r="A576" s="210" t="n"/>
    </row>
    <row r="577">
      <c r="A577" s="210" t="n"/>
    </row>
    <row r="578">
      <c r="A578" s="210" t="n"/>
    </row>
    <row r="579">
      <c r="A579" s="210" t="n"/>
    </row>
    <row r="580">
      <c r="A580" s="210" t="n"/>
    </row>
    <row r="581">
      <c r="A581" s="210" t="n"/>
    </row>
    <row r="582">
      <c r="A582" s="210" t="n"/>
    </row>
    <row r="583">
      <c r="A583" s="210" t="n"/>
    </row>
    <row r="584">
      <c r="A584" s="210" t="n"/>
    </row>
    <row r="585">
      <c r="A585" s="210" t="n"/>
    </row>
    <row r="586">
      <c r="A586" s="210" t="n"/>
    </row>
    <row r="587">
      <c r="A587" s="210" t="n"/>
    </row>
    <row r="588">
      <c r="A588" s="210" t="n"/>
    </row>
    <row r="589">
      <c r="A589" s="210" t="n"/>
    </row>
    <row r="590">
      <c r="A590" s="210" t="n"/>
    </row>
    <row r="591">
      <c r="A591" s="210" t="n"/>
    </row>
    <row r="592">
      <c r="A592" s="210" t="n"/>
    </row>
    <row r="593">
      <c r="A593" s="210" t="n"/>
    </row>
    <row r="594">
      <c r="A594" s="210" t="n"/>
    </row>
    <row r="595">
      <c r="A595" s="210" t="n"/>
    </row>
    <row r="596">
      <c r="A596" s="210" t="n"/>
    </row>
    <row r="597">
      <c r="A597" s="210" t="n"/>
    </row>
    <row r="598">
      <c r="A598" s="210" t="n"/>
    </row>
    <row r="599">
      <c r="A599" s="210" t="n"/>
    </row>
    <row r="600">
      <c r="A600" s="210" t="n"/>
    </row>
    <row r="601">
      <c r="A601" s="210" t="n"/>
    </row>
    <row r="602">
      <c r="A602" s="210" t="n"/>
    </row>
    <row r="603">
      <c r="A603" s="210" t="n"/>
    </row>
    <row r="604">
      <c r="A604" s="210" t="n"/>
    </row>
    <row r="605">
      <c r="A605" s="210" t="n"/>
    </row>
    <row r="606">
      <c r="A606" s="210" t="n"/>
    </row>
    <row r="607">
      <c r="A607" s="210" t="n"/>
    </row>
    <row r="608">
      <c r="A608" s="210" t="n"/>
    </row>
    <row r="609">
      <c r="A609" s="210" t="n"/>
    </row>
    <row r="610">
      <c r="A610" s="210" t="n"/>
    </row>
    <row r="611">
      <c r="A611" s="210" t="n"/>
    </row>
    <row r="612">
      <c r="A612" s="210" t="n"/>
    </row>
    <row r="613">
      <c r="A613" s="210" t="n"/>
    </row>
    <row r="614">
      <c r="A614" s="210" t="n"/>
    </row>
    <row r="615">
      <c r="A615" s="210" t="n"/>
    </row>
    <row r="616">
      <c r="A616" s="210" t="n"/>
    </row>
    <row r="617">
      <c r="A617" s="210" t="n"/>
    </row>
    <row r="618">
      <c r="A618" s="210" t="n"/>
    </row>
    <row r="619">
      <c r="A619" s="210" t="n"/>
    </row>
    <row r="620">
      <c r="A620" s="210" t="n"/>
    </row>
    <row r="621">
      <c r="A621" s="210" t="n"/>
    </row>
    <row r="622">
      <c r="A622" s="210" t="n"/>
    </row>
    <row r="623">
      <c r="A623" s="210" t="n"/>
    </row>
    <row r="624">
      <c r="A624" s="210" t="n"/>
    </row>
    <row r="625">
      <c r="A625" s="210" t="n"/>
    </row>
    <row r="626">
      <c r="A626" s="210" t="n"/>
    </row>
    <row r="627">
      <c r="A627" s="210" t="n"/>
    </row>
    <row r="628">
      <c r="A628" s="210" t="n"/>
    </row>
    <row r="629">
      <c r="A629" s="210" t="n"/>
    </row>
    <row r="630">
      <c r="A630" s="210" t="n"/>
    </row>
    <row r="631">
      <c r="A631" s="210" t="n"/>
    </row>
    <row r="632">
      <c r="A632" s="210" t="n"/>
    </row>
    <row r="633">
      <c r="A633" s="210" t="n"/>
    </row>
    <row r="634">
      <c r="A634" s="210" t="n"/>
    </row>
    <row r="635">
      <c r="A635" s="210" t="n"/>
    </row>
    <row r="636">
      <c r="A636" s="210" t="n"/>
    </row>
    <row r="637">
      <c r="A637" s="210" t="n"/>
    </row>
    <row r="638">
      <c r="A638" s="210" t="n"/>
    </row>
    <row r="639">
      <c r="A639" s="210" t="n"/>
    </row>
    <row r="640">
      <c r="A640" s="210" t="n"/>
    </row>
    <row r="641">
      <c r="A641" s="210" t="n"/>
    </row>
    <row r="642">
      <c r="A642" s="210" t="n"/>
    </row>
    <row r="643">
      <c r="A643" s="210" t="n"/>
    </row>
    <row r="644">
      <c r="A644" s="210" t="n"/>
    </row>
    <row r="645">
      <c r="A645" s="210" t="n"/>
    </row>
    <row r="646">
      <c r="A646" s="210" t="n"/>
    </row>
    <row r="647">
      <c r="A647" s="210" t="n"/>
    </row>
    <row r="648">
      <c r="A648" s="210" t="n"/>
    </row>
    <row r="649">
      <c r="A649" s="210" t="n"/>
    </row>
    <row r="650">
      <c r="A650" s="210" t="n"/>
    </row>
    <row r="651">
      <c r="A651" s="210" t="n"/>
    </row>
    <row r="652">
      <c r="A652" s="210" t="n"/>
    </row>
    <row r="653">
      <c r="A653" s="210" t="n"/>
    </row>
    <row r="654">
      <c r="A654" s="210" t="n"/>
    </row>
    <row r="655">
      <c r="A655" s="210" t="n"/>
    </row>
    <row r="656">
      <c r="A656" s="210" t="n"/>
    </row>
    <row r="657">
      <c r="A657" s="210" t="n"/>
    </row>
    <row r="658">
      <c r="A658" s="210" t="n"/>
    </row>
    <row r="659">
      <c r="A659" s="210" t="n"/>
    </row>
    <row r="660">
      <c r="A660" s="210" t="n"/>
    </row>
    <row r="661">
      <c r="A661" s="210" t="n"/>
    </row>
    <row r="662">
      <c r="A662" s="210" t="n"/>
    </row>
    <row r="663">
      <c r="A663" s="210" t="n"/>
    </row>
    <row r="664">
      <c r="A664" s="210" t="n"/>
    </row>
    <row r="665">
      <c r="A665" s="210" t="n"/>
    </row>
    <row r="666">
      <c r="A666" s="210" t="n"/>
    </row>
    <row r="667">
      <c r="A667" s="210" t="n"/>
    </row>
    <row r="668">
      <c r="A668" s="210" t="n"/>
    </row>
    <row r="669">
      <c r="A669" s="210" t="n"/>
    </row>
    <row r="670">
      <c r="A670" s="210" t="n"/>
    </row>
    <row r="671">
      <c r="A671" s="210" t="n"/>
    </row>
    <row r="672">
      <c r="A672" s="210" t="n"/>
    </row>
    <row r="673">
      <c r="A673" s="210" t="n"/>
    </row>
    <row r="674">
      <c r="A674" s="210" t="n"/>
    </row>
    <row r="675">
      <c r="A675" s="210" t="n"/>
    </row>
    <row r="676">
      <c r="A676" s="210" t="n"/>
    </row>
    <row r="677">
      <c r="A677" s="210" t="n"/>
    </row>
    <row r="678">
      <c r="A678" s="210" t="n"/>
    </row>
    <row r="679">
      <c r="A679" s="210" t="n"/>
    </row>
    <row r="680">
      <c r="A680" s="210" t="n"/>
    </row>
    <row r="681">
      <c r="A681" s="210" t="n"/>
    </row>
    <row r="682">
      <c r="A682" s="210" t="n"/>
    </row>
    <row r="683">
      <c r="A683" s="210" t="n"/>
    </row>
    <row r="684">
      <c r="A684" s="210" t="n"/>
    </row>
    <row r="685">
      <c r="A685" s="210" t="n"/>
    </row>
    <row r="686">
      <c r="A686" s="210" t="n"/>
    </row>
    <row r="687">
      <c r="A687" s="210" t="n"/>
    </row>
    <row r="688">
      <c r="A688" s="210" t="n"/>
    </row>
    <row r="689">
      <c r="A689" s="210" t="n"/>
    </row>
    <row r="690">
      <c r="A690" s="210" t="n"/>
    </row>
    <row r="691">
      <c r="A691" s="210" t="n"/>
    </row>
    <row r="692">
      <c r="A692" s="210" t="n"/>
    </row>
    <row r="693">
      <c r="A693" s="210" t="n"/>
    </row>
    <row r="694">
      <c r="A694" s="210" t="n"/>
    </row>
    <row r="695">
      <c r="A695" s="210" t="n"/>
    </row>
    <row r="696">
      <c r="A696" s="210" t="n"/>
    </row>
    <row r="697">
      <c r="A697" s="210" t="n"/>
    </row>
    <row r="698">
      <c r="A698" s="210" t="n"/>
    </row>
    <row r="699">
      <c r="A699" s="210" t="n"/>
    </row>
    <row r="700">
      <c r="A700" s="210" t="n"/>
    </row>
    <row r="701">
      <c r="A701" s="210" t="n"/>
    </row>
    <row r="702">
      <c r="A702" s="210" t="n"/>
    </row>
    <row r="703">
      <c r="A703" s="210" t="n"/>
    </row>
    <row r="704">
      <c r="A704" s="210" t="n"/>
    </row>
    <row r="705">
      <c r="A705" s="210" t="n"/>
    </row>
    <row r="706">
      <c r="A706" s="210" t="n"/>
    </row>
    <row r="707">
      <c r="A707" s="210" t="n"/>
    </row>
    <row r="708">
      <c r="A708" s="210" t="n"/>
    </row>
    <row r="709">
      <c r="A709" s="210" t="n"/>
    </row>
    <row r="710">
      <c r="A710" s="210" t="n"/>
    </row>
    <row r="711">
      <c r="A711" s="210" t="n"/>
    </row>
    <row r="712">
      <c r="A712" s="210" t="n"/>
    </row>
    <row r="713">
      <c r="A713" s="210" t="n"/>
    </row>
    <row r="714">
      <c r="A714" s="210" t="n"/>
    </row>
    <row r="715">
      <c r="A715" s="210" t="n"/>
    </row>
    <row r="716">
      <c r="A716" s="210" t="n"/>
    </row>
    <row r="717">
      <c r="A717" s="210" t="n"/>
    </row>
    <row r="718">
      <c r="A718" s="210" t="n"/>
    </row>
    <row r="719">
      <c r="A719" s="210" t="n"/>
    </row>
    <row r="720">
      <c r="A720" s="210" t="n"/>
    </row>
    <row r="721">
      <c r="A721" s="210" t="n"/>
    </row>
    <row r="722">
      <c r="A722" s="210" t="n"/>
    </row>
    <row r="723">
      <c r="A723" s="210" t="n"/>
    </row>
    <row r="724">
      <c r="A724" s="210" t="n"/>
    </row>
    <row r="725">
      <c r="A725" s="210" t="n"/>
    </row>
    <row r="726">
      <c r="A726" s="210" t="n"/>
    </row>
    <row r="727">
      <c r="A727" s="210" t="n"/>
    </row>
    <row r="728">
      <c r="A728" s="210" t="n"/>
    </row>
    <row r="729">
      <c r="A729" s="210" t="n"/>
    </row>
    <row r="730">
      <c r="A730" s="210" t="n"/>
    </row>
    <row r="731">
      <c r="A731" s="210" t="n"/>
    </row>
    <row r="732">
      <c r="A732" s="210" t="n"/>
    </row>
    <row r="733">
      <c r="A733" s="210" t="n"/>
    </row>
    <row r="734">
      <c r="A734" s="210" t="n"/>
    </row>
    <row r="735">
      <c r="A735" s="210" t="n"/>
    </row>
    <row r="736">
      <c r="A736" s="210" t="n"/>
    </row>
    <row r="737">
      <c r="A737" s="210" t="n"/>
    </row>
    <row r="738">
      <c r="A738" s="210" t="n"/>
    </row>
    <row r="739">
      <c r="A739" s="210" t="n"/>
    </row>
    <row r="740">
      <c r="A740" s="210" t="n"/>
    </row>
    <row r="741">
      <c r="A741" s="210" t="n"/>
    </row>
    <row r="742">
      <c r="A742" s="210" t="n"/>
    </row>
    <row r="743">
      <c r="A743" s="210" t="n"/>
    </row>
    <row r="744">
      <c r="A744" s="210" t="n"/>
    </row>
    <row r="745">
      <c r="A745" s="210" t="n"/>
    </row>
    <row r="746">
      <c r="A746" s="210" t="n"/>
    </row>
    <row r="747">
      <c r="A747" s="210" t="n"/>
    </row>
    <row r="748">
      <c r="A748" s="210" t="n"/>
    </row>
    <row r="749">
      <c r="A749" s="210" t="n"/>
    </row>
    <row r="750">
      <c r="A750" s="210" t="n"/>
    </row>
    <row r="751">
      <c r="A751" s="210" t="n"/>
    </row>
    <row r="752">
      <c r="A752" s="210" t="n"/>
    </row>
    <row r="753">
      <c r="A753" s="210" t="n"/>
    </row>
    <row r="754">
      <c r="A754" s="210" t="n"/>
    </row>
    <row r="755">
      <c r="A755" s="210" t="n"/>
    </row>
    <row r="756">
      <c r="A756" s="210" t="n"/>
    </row>
    <row r="757">
      <c r="A757" s="210" t="n"/>
    </row>
    <row r="758">
      <c r="A758" s="210" t="n"/>
    </row>
    <row r="759">
      <c r="A759" s="210" t="n"/>
    </row>
    <row r="760">
      <c r="A760" s="210" t="n"/>
    </row>
    <row r="761">
      <c r="A761" s="210" t="n"/>
    </row>
    <row r="762">
      <c r="A762" s="210" t="n"/>
    </row>
    <row r="763">
      <c r="A763" s="210" t="n"/>
    </row>
    <row r="764">
      <c r="A764" s="210" t="n"/>
    </row>
    <row r="765">
      <c r="A765" s="210" t="n"/>
    </row>
    <row r="766">
      <c r="A766" s="210" t="n"/>
    </row>
    <row r="767">
      <c r="A767" s="210" t="n"/>
    </row>
    <row r="768">
      <c r="A768" s="210" t="n"/>
    </row>
    <row r="769">
      <c r="A769" s="210" t="n"/>
    </row>
    <row r="770">
      <c r="A770" s="210" t="n"/>
    </row>
    <row r="771">
      <c r="A771" s="210" t="n"/>
    </row>
    <row r="772">
      <c r="A772" s="210" t="n"/>
    </row>
    <row r="773">
      <c r="A773" s="210" t="n"/>
    </row>
    <row r="774">
      <c r="A774" s="210" t="n"/>
    </row>
    <row r="775">
      <c r="A775" s="210" t="n"/>
    </row>
    <row r="776">
      <c r="A776" s="210" t="n"/>
    </row>
    <row r="777">
      <c r="A777" s="210" t="n"/>
    </row>
    <row r="778">
      <c r="A778" s="210" t="n"/>
    </row>
    <row r="779">
      <c r="A779" s="210" t="n"/>
    </row>
    <row r="780">
      <c r="A780" s="210" t="n"/>
    </row>
    <row r="781">
      <c r="A781" s="210" t="n"/>
    </row>
    <row r="782">
      <c r="A782" s="210" t="n"/>
    </row>
    <row r="783">
      <c r="A783" s="210" t="n"/>
    </row>
    <row r="784">
      <c r="A784" s="210" t="n"/>
    </row>
    <row r="785">
      <c r="A785" s="210" t="n"/>
    </row>
    <row r="786">
      <c r="A786" s="210" t="n"/>
    </row>
    <row r="787">
      <c r="A787" s="210" t="n"/>
    </row>
    <row r="788">
      <c r="A788" s="210" t="n"/>
    </row>
    <row r="789">
      <c r="A789" s="210" t="n"/>
    </row>
    <row r="790">
      <c r="A790" s="210" t="n"/>
    </row>
    <row r="791">
      <c r="A791" s="210" t="n"/>
    </row>
    <row r="792">
      <c r="A792" s="210" t="n"/>
    </row>
    <row r="793">
      <c r="A793" s="210" t="n"/>
    </row>
    <row r="794">
      <c r="A794" s="210" t="n"/>
    </row>
    <row r="795">
      <c r="A795" s="210" t="n"/>
    </row>
    <row r="796">
      <c r="A796" s="210" t="n"/>
    </row>
    <row r="797">
      <c r="A797" s="210" t="n"/>
    </row>
    <row r="798">
      <c r="A798" s="210" t="n"/>
    </row>
    <row r="799">
      <c r="A799" s="210" t="n"/>
    </row>
    <row r="800">
      <c r="A800" s="210" t="n"/>
    </row>
    <row r="801">
      <c r="A801" s="210" t="n"/>
    </row>
    <row r="802">
      <c r="A802" s="210" t="n"/>
    </row>
    <row r="803">
      <c r="A803" s="210" t="n"/>
    </row>
    <row r="804">
      <c r="A804" s="210" t="n"/>
    </row>
    <row r="805">
      <c r="A805" s="210" t="n"/>
    </row>
    <row r="806">
      <c r="A806" s="210" t="n"/>
    </row>
    <row r="807">
      <c r="A807" s="210" t="n"/>
    </row>
    <row r="808">
      <c r="A808" s="210" t="n"/>
    </row>
    <row r="809">
      <c r="A809" s="210" t="n"/>
    </row>
    <row r="810">
      <c r="A810" s="210" t="n"/>
    </row>
    <row r="811">
      <c r="A811" s="210" t="n"/>
    </row>
    <row r="812">
      <c r="A812" s="210" t="n"/>
    </row>
    <row r="813">
      <c r="A813" s="210" t="n"/>
    </row>
    <row r="814">
      <c r="A814" s="210" t="n"/>
    </row>
    <row r="815">
      <c r="A815" s="210" t="n"/>
    </row>
    <row r="816">
      <c r="A816" s="210" t="n"/>
    </row>
    <row r="817">
      <c r="A817" s="210" t="n"/>
    </row>
    <row r="818">
      <c r="A818" s="210" t="n"/>
    </row>
    <row r="819">
      <c r="A819" s="210" t="n"/>
    </row>
    <row r="820">
      <c r="A820" s="210" t="n"/>
    </row>
    <row r="821">
      <c r="A821" s="210" t="n"/>
    </row>
    <row r="822">
      <c r="A822" s="210" t="n"/>
    </row>
    <row r="823">
      <c r="A823" s="210" t="n"/>
    </row>
    <row r="824">
      <c r="A824" s="210" t="n"/>
    </row>
    <row r="825">
      <c r="A825" s="210" t="n"/>
    </row>
    <row r="826">
      <c r="A826" s="210" t="n"/>
    </row>
    <row r="827">
      <c r="A827" s="210" t="n"/>
    </row>
    <row r="828">
      <c r="A828" s="210" t="n"/>
    </row>
    <row r="829">
      <c r="A829" s="210" t="n"/>
    </row>
    <row r="830">
      <c r="A830" s="210" t="n"/>
    </row>
    <row r="831">
      <c r="A831" s="210" t="n"/>
    </row>
    <row r="832">
      <c r="A832" s="210" t="n"/>
    </row>
    <row r="833">
      <c r="A833" s="210" t="n"/>
    </row>
    <row r="834">
      <c r="A834" s="210" t="n"/>
    </row>
    <row r="835">
      <c r="A835" s="210" t="n"/>
    </row>
    <row r="836">
      <c r="A836" s="210" t="n"/>
    </row>
    <row r="837">
      <c r="A837" s="210" t="n"/>
    </row>
    <row r="838">
      <c r="A838" s="210" t="n"/>
    </row>
    <row r="839">
      <c r="A839" s="210" t="n"/>
    </row>
    <row r="840">
      <c r="A840" s="210" t="n"/>
    </row>
    <row r="841">
      <c r="A841" s="210" t="n"/>
    </row>
    <row r="842">
      <c r="A842" s="210" t="n"/>
    </row>
    <row r="843">
      <c r="A843" s="210" t="n"/>
    </row>
    <row r="844">
      <c r="A844" s="210" t="n"/>
    </row>
    <row r="845">
      <c r="A845" s="210" t="n"/>
    </row>
    <row r="846">
      <c r="A846" s="210" t="n"/>
    </row>
    <row r="847">
      <c r="A847" s="210" t="n"/>
    </row>
    <row r="848">
      <c r="A848" s="210" t="n"/>
    </row>
    <row r="849">
      <c r="A849" s="210" t="n"/>
    </row>
    <row r="850">
      <c r="A850" s="210" t="n"/>
    </row>
    <row r="851">
      <c r="A851" s="210" t="n"/>
    </row>
    <row r="852">
      <c r="A852" s="210" t="n"/>
    </row>
    <row r="853">
      <c r="A853" s="210" t="n"/>
    </row>
    <row r="854">
      <c r="A854" s="210" t="n"/>
    </row>
    <row r="855">
      <c r="A855" s="210" t="n"/>
    </row>
    <row r="856">
      <c r="A856" s="210" t="n"/>
    </row>
    <row r="857">
      <c r="A857" s="210" t="n"/>
    </row>
    <row r="858">
      <c r="A858" s="210" t="n"/>
    </row>
    <row r="859">
      <c r="A859" s="210" t="n"/>
    </row>
    <row r="860">
      <c r="A860" s="210" t="n"/>
    </row>
    <row r="861">
      <c r="A861" s="210" t="n"/>
    </row>
    <row r="862">
      <c r="A862" s="210" t="n"/>
    </row>
    <row r="863">
      <c r="A863" s="210" t="n"/>
    </row>
    <row r="864">
      <c r="A864" s="210" t="n"/>
    </row>
    <row r="865">
      <c r="A865" s="210" t="n"/>
    </row>
    <row r="866">
      <c r="A866" s="210" t="n"/>
    </row>
    <row r="867">
      <c r="A867" s="210" t="n"/>
    </row>
    <row r="868">
      <c r="A868" s="210" t="n"/>
    </row>
    <row r="869">
      <c r="A869" s="210" t="n"/>
    </row>
    <row r="870">
      <c r="A870" s="210" t="n"/>
    </row>
    <row r="871">
      <c r="A871" s="210" t="n"/>
    </row>
    <row r="872">
      <c r="A872" s="210" t="n"/>
    </row>
    <row r="873">
      <c r="A873" s="210" t="n"/>
    </row>
    <row r="874">
      <c r="A874" s="210" t="n"/>
    </row>
    <row r="875">
      <c r="A875" s="210" t="n"/>
    </row>
    <row r="876">
      <c r="A876" s="210" t="n"/>
    </row>
    <row r="877">
      <c r="A877" s="210" t="n"/>
    </row>
    <row r="878">
      <c r="A878" s="210" t="n"/>
    </row>
    <row r="879">
      <c r="A879" s="210" t="n"/>
    </row>
    <row r="880">
      <c r="A880" s="210" t="n"/>
    </row>
    <row r="881">
      <c r="A881" s="210" t="n"/>
    </row>
    <row r="882">
      <c r="A882" s="210" t="n"/>
    </row>
    <row r="883">
      <c r="A883" s="210" t="n"/>
    </row>
    <row r="884">
      <c r="A884" s="210" t="n"/>
    </row>
    <row r="885">
      <c r="A885" s="210" t="n"/>
    </row>
    <row r="886">
      <c r="A886" s="210" t="n"/>
    </row>
    <row r="887">
      <c r="A887" s="210" t="n"/>
    </row>
    <row r="888">
      <c r="A888" s="210" t="n"/>
    </row>
    <row r="889">
      <c r="A889" s="210" t="n"/>
    </row>
    <row r="890">
      <c r="A890" s="210" t="n"/>
    </row>
    <row r="891">
      <c r="A891" s="210" t="n"/>
    </row>
    <row r="892">
      <c r="A892" s="210" t="n"/>
    </row>
    <row r="893">
      <c r="A893" s="210" t="n"/>
    </row>
    <row r="894">
      <c r="A894" s="210" t="n"/>
    </row>
    <row r="895">
      <c r="A895" s="210" t="n"/>
    </row>
    <row r="896">
      <c r="A896" s="210" t="n"/>
    </row>
    <row r="897">
      <c r="A897" s="210" t="n"/>
    </row>
    <row r="898">
      <c r="A898" s="210" t="n"/>
    </row>
    <row r="899">
      <c r="A899" s="210" t="n"/>
    </row>
    <row r="900">
      <c r="A900" s="210" t="n"/>
    </row>
    <row r="901">
      <c r="A901" s="210" t="n"/>
    </row>
    <row r="902">
      <c r="A902" s="210" t="n"/>
    </row>
    <row r="903">
      <c r="A903" s="210" t="n"/>
    </row>
    <row r="904">
      <c r="A904" s="210" t="n"/>
    </row>
    <row r="905">
      <c r="A905" s="210" t="n"/>
    </row>
    <row r="906">
      <c r="A906" s="210" t="n"/>
    </row>
    <row r="907">
      <c r="A907" s="210" t="n"/>
    </row>
    <row r="908">
      <c r="A908" s="210" t="n"/>
    </row>
    <row r="909">
      <c r="A909" s="210" t="n"/>
    </row>
    <row r="910">
      <c r="A910" s="210" t="n"/>
    </row>
    <row r="911">
      <c r="A911" s="210" t="n"/>
    </row>
    <row r="912">
      <c r="A912" s="210" t="n"/>
    </row>
    <row r="913">
      <c r="A913" s="210" t="n"/>
    </row>
    <row r="914">
      <c r="A914" s="210" t="n"/>
    </row>
    <row r="915">
      <c r="A915" s="210" t="n"/>
    </row>
    <row r="916">
      <c r="A916" s="210" t="n"/>
    </row>
    <row r="917">
      <c r="A917" s="210" t="n"/>
    </row>
    <row r="918">
      <c r="A918" s="210" t="n"/>
    </row>
    <row r="919">
      <c r="A919" s="210" t="n"/>
    </row>
    <row r="920">
      <c r="A920" s="210" t="n"/>
    </row>
    <row r="921">
      <c r="A921" s="210" t="n"/>
    </row>
    <row r="922">
      <c r="A922" s="210" t="n"/>
    </row>
    <row r="923">
      <c r="A923" s="210" t="n"/>
    </row>
    <row r="924">
      <c r="A924" s="210" t="n"/>
    </row>
    <row r="925">
      <c r="A925" s="210" t="n"/>
    </row>
    <row r="926">
      <c r="A926" s="210" t="n"/>
    </row>
    <row r="927">
      <c r="A927" s="210" t="n"/>
    </row>
    <row r="928">
      <c r="A928" s="210" t="n"/>
    </row>
    <row r="929">
      <c r="A929" s="210" t="n"/>
    </row>
    <row r="930">
      <c r="A930" s="210" t="n"/>
    </row>
    <row r="931">
      <c r="A931" s="210" t="n"/>
    </row>
    <row r="932">
      <c r="A932" s="210" t="n"/>
    </row>
    <row r="933">
      <c r="A933" s="210" t="n"/>
    </row>
    <row r="934">
      <c r="A934" s="210" t="n"/>
    </row>
    <row r="935">
      <c r="A935" s="210" t="n"/>
    </row>
    <row r="936">
      <c r="A936" s="210" t="n"/>
    </row>
    <row r="937">
      <c r="A937" s="210" t="n"/>
    </row>
    <row r="938">
      <c r="A938" s="210" t="n"/>
    </row>
    <row r="939">
      <c r="A939" s="210" t="n"/>
    </row>
    <row r="940">
      <c r="A940" s="210" t="n"/>
    </row>
    <row r="941">
      <c r="A941" s="210" t="n"/>
    </row>
    <row r="942">
      <c r="A942" s="210" t="n"/>
    </row>
    <row r="943">
      <c r="A943" s="210" t="n"/>
    </row>
    <row r="944">
      <c r="A944" s="210" t="n"/>
    </row>
    <row r="945">
      <c r="A945" s="210" t="n"/>
    </row>
    <row r="946">
      <c r="A946" s="210" t="n"/>
    </row>
    <row r="947">
      <c r="A947" s="210" t="n"/>
    </row>
    <row r="948">
      <c r="A948" s="210" t="n"/>
    </row>
    <row r="949">
      <c r="A949" s="210" t="n"/>
    </row>
    <row r="950">
      <c r="A950" s="210" t="n"/>
    </row>
    <row r="951">
      <c r="A951" s="210" t="n"/>
    </row>
    <row r="952">
      <c r="A952" s="210" t="n"/>
    </row>
    <row r="953">
      <c r="A953" s="210" t="n"/>
    </row>
    <row r="954">
      <c r="A954" s="210" t="n"/>
    </row>
    <row r="955">
      <c r="A955" s="210" t="n"/>
    </row>
    <row r="956">
      <c r="A956" s="210" t="n"/>
    </row>
    <row r="957">
      <c r="A957" s="210" t="n"/>
    </row>
    <row r="958">
      <c r="A958" s="210" t="n"/>
    </row>
    <row r="959">
      <c r="A959" s="210" t="n"/>
    </row>
    <row r="960">
      <c r="A960" s="210" t="n"/>
    </row>
    <row r="961">
      <c r="A961" s="210" t="n"/>
    </row>
    <row r="962">
      <c r="A962" s="210" t="n"/>
    </row>
    <row r="963">
      <c r="A963" s="210" t="n"/>
    </row>
    <row r="964">
      <c r="A964" s="210" t="n"/>
    </row>
    <row r="965">
      <c r="A965" s="210" t="n"/>
    </row>
    <row r="966">
      <c r="A966" s="210" t="n"/>
    </row>
    <row r="967">
      <c r="A967" s="210" t="n"/>
    </row>
    <row r="968">
      <c r="A968" s="210" t="n"/>
    </row>
    <row r="969">
      <c r="A969" s="210" t="n"/>
    </row>
    <row r="970">
      <c r="A970" s="210" t="n"/>
    </row>
    <row r="971">
      <c r="A971" s="210" t="n"/>
    </row>
    <row r="972">
      <c r="A972" s="210" t="n"/>
    </row>
    <row r="973">
      <c r="A973" s="210" t="n"/>
    </row>
    <row r="974">
      <c r="A974" s="210" t="n"/>
    </row>
    <row r="975">
      <c r="A975" s="210" t="n"/>
    </row>
    <row r="976">
      <c r="A976" s="210" t="n"/>
    </row>
    <row r="977">
      <c r="A977" s="210" t="n"/>
    </row>
    <row r="978">
      <c r="A978" s="210" t="n"/>
    </row>
    <row r="979">
      <c r="A979" s="210" t="n"/>
    </row>
    <row r="980">
      <c r="A980" s="210" t="n"/>
    </row>
    <row r="981">
      <c r="A981" s="210" t="n"/>
    </row>
    <row r="982">
      <c r="A982" s="210" t="n"/>
    </row>
    <row r="983">
      <c r="A983" s="210" t="n"/>
    </row>
    <row r="984">
      <c r="A984" s="210" t="n"/>
    </row>
    <row r="985">
      <c r="A985" s="210" t="n"/>
    </row>
    <row r="986">
      <c r="A986" s="210" t="n"/>
    </row>
    <row r="987">
      <c r="A987" s="210" t="n"/>
    </row>
    <row r="988">
      <c r="A988" s="210" t="n"/>
    </row>
    <row r="989">
      <c r="A989" s="210" t="n"/>
    </row>
    <row r="990">
      <c r="A990" s="210" t="n"/>
    </row>
    <row r="991">
      <c r="A991" s="210" t="n"/>
    </row>
    <row r="992">
      <c r="A992" s="210" t="n"/>
    </row>
    <row r="993">
      <c r="A993" s="210" t="n"/>
    </row>
    <row r="994">
      <c r="A994" s="210" t="n"/>
    </row>
    <row r="995">
      <c r="A995" s="210" t="n"/>
    </row>
    <row r="996">
      <c r="A996" s="210" t="n"/>
    </row>
    <row r="997">
      <c r="A997" s="210" t="n"/>
    </row>
    <row r="998">
      <c r="A998" s="210" t="n"/>
    </row>
    <row r="999">
      <c r="A999" s="210" t="n"/>
    </row>
    <row r="1000">
      <c r="A1000" s="210" t="n"/>
    </row>
    <row r="1001">
      <c r="A1001" s="210" t="n"/>
    </row>
  </sheetData>
  <mergeCells count="18">
    <mergeCell ref="N1:N3"/>
    <mergeCell ref="A1:A3"/>
    <mergeCell ref="D1:D3"/>
    <mergeCell ref="B1:B3"/>
    <mergeCell ref="G1:G3"/>
    <mergeCell ref="C1:C3"/>
    <mergeCell ref="F1:F3"/>
    <mergeCell ref="K1:K3"/>
    <mergeCell ref="H1:H3"/>
    <mergeCell ref="O1:O3"/>
    <mergeCell ref="W1:W3"/>
    <mergeCell ref="X1:X3"/>
    <mergeCell ref="E1:E3"/>
    <mergeCell ref="P2:P3"/>
    <mergeCell ref="I1:I3"/>
    <mergeCell ref="M1:M3"/>
    <mergeCell ref="J1:J3"/>
    <mergeCell ref="L2:L3"/>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AJ185"/>
  <sheetViews>
    <sheetView workbookViewId="0">
      <pane xSplit="2" ySplit="4" topLeftCell="C5" activePane="bottomRight" state="frozen"/>
      <selection pane="topRight" activeCell="C1" sqref="C1"/>
      <selection pane="bottomLeft" activeCell="A5" sqref="A5"/>
      <selection pane="bottomRight" activeCell="C5" sqref="C5"/>
    </sheetView>
  </sheetViews>
  <sheetFormatPr baseColWidth="8" defaultColWidth="12.63" defaultRowHeight="15.75" customHeight="1"/>
  <cols>
    <col width="10.75" customWidth="1" style="327" min="1" max="1"/>
    <col width="48.88" customWidth="1" style="327" min="2" max="2"/>
    <col hidden="1" width="34.38" customWidth="1" style="327" min="3" max="3"/>
    <col width="14.5" customWidth="1" style="327" min="5" max="5"/>
    <col width="15.25" customWidth="1" style="327" min="15" max="16"/>
    <col width="13.63" customWidth="1" style="327" min="22" max="22"/>
  </cols>
  <sheetData>
    <row r="1">
      <c r="A1" s="398" t="inlineStr">
        <is>
          <t>STT</t>
        </is>
      </c>
      <c r="B1" s="398" t="inlineStr">
        <is>
          <t>Tên Công Trình</t>
        </is>
      </c>
      <c r="C1" s="398" t="inlineStr">
        <is>
          <t>Gói Thầu</t>
        </is>
      </c>
      <c r="D1" s="398" t="inlineStr">
        <is>
          <t>Chủ đầu tư / Khách hàng</t>
        </is>
      </c>
      <c r="E1" s="398" t="inlineStr">
        <is>
          <t>Số hợp đồng</t>
        </is>
      </c>
      <c r="F1" s="404"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405">
        <f>sum(L5:L100)</f>
        <v/>
      </c>
      <c r="M1" s="398" t="inlineStr">
        <is>
          <t>Ngày nghiệm thu</t>
        </is>
      </c>
      <c r="N1" s="398" t="inlineStr">
        <is>
          <t>Ngày bàn giao</t>
        </is>
      </c>
      <c r="O1" s="405" t="inlineStr">
        <is>
          <t>Số hóa đơn/ngày cấp</t>
        </is>
      </c>
      <c r="P1" s="405">
        <f>SUM(P2:P900)</f>
        <v/>
      </c>
      <c r="Q1" s="398" t="inlineStr">
        <is>
          <t>Giá QT trước thuế</t>
        </is>
      </c>
      <c r="R1" s="398" t="inlineStr">
        <is>
          <t>Thuế GTGT</t>
        </is>
      </c>
      <c r="S1" s="398" t="inlineStr">
        <is>
          <t>Thành tiền</t>
        </is>
      </c>
      <c r="T1" s="398" t="n"/>
      <c r="U1" s="398" t="n"/>
      <c r="V1" s="398" t="n"/>
      <c r="W1" s="398" t="inlineStr">
        <is>
          <t>KT A/
Phụ trách hồ sơ</t>
        </is>
      </c>
      <c r="X1" s="398" t="inlineStr">
        <is>
          <t>Các hồ sơ còn thiếu</t>
        </is>
      </c>
    </row>
    <row r="2">
      <c r="A2" s="452" t="n"/>
      <c r="B2" s="452" t="n"/>
      <c r="C2" s="452" t="n"/>
      <c r="D2" s="452" t="n"/>
      <c r="E2" s="452" t="n"/>
      <c r="F2" s="452" t="n"/>
      <c r="G2" s="452" t="n"/>
      <c r="H2" s="452" t="n"/>
      <c r="I2" s="452" t="n"/>
      <c r="J2" s="452" t="n"/>
      <c r="K2" s="452" t="n"/>
      <c r="L2" s="398" t="inlineStr">
        <is>
          <t>Bảo lãnh thực hiện</t>
        </is>
      </c>
      <c r="M2" s="452" t="n"/>
      <c r="N2" s="452" t="n"/>
      <c r="O2" s="452" t="n"/>
      <c r="P2" s="398" t="inlineStr">
        <is>
          <t>Giá Dự Toán
Trước Thuế</t>
        </is>
      </c>
      <c r="Q2" s="398" t="n"/>
      <c r="R2" s="398" t="n"/>
      <c r="S2" s="398" t="n"/>
      <c r="T2" s="398" t="n"/>
      <c r="U2" s="398" t="n"/>
      <c r="V2" s="398" t="n"/>
      <c r="W2" s="452" t="n"/>
      <c r="X2" s="398" t="n"/>
    </row>
    <row r="3">
      <c r="A3" s="453" t="n"/>
      <c r="B3" s="453" t="n"/>
      <c r="C3" s="453" t="n"/>
      <c r="D3" s="453" t="n"/>
      <c r="E3" s="453" t="n"/>
      <c r="F3" s="453" t="n"/>
      <c r="G3" s="453" t="n"/>
      <c r="H3" s="453" t="n"/>
      <c r="I3" s="453" t="n"/>
      <c r="J3" s="453" t="n"/>
      <c r="K3" s="453" t="n"/>
      <c r="L3" s="453" t="n"/>
      <c r="M3" s="453" t="n"/>
      <c r="N3" s="453" t="n"/>
      <c r="O3" s="453" t="n"/>
      <c r="P3" s="453" t="n"/>
      <c r="Q3" s="405">
        <f>SUM(Q5:Q51)</f>
        <v/>
      </c>
      <c r="R3" s="398" t="n"/>
      <c r="S3" s="405">
        <f>SUM(S5:S51)</f>
        <v/>
      </c>
      <c r="T3" s="398" t="inlineStr">
        <is>
          <t>Tạm ứng</t>
        </is>
      </c>
      <c r="U3" s="398" t="inlineStr">
        <is>
          <t>Thanh toán</t>
        </is>
      </c>
      <c r="V3" s="398" t="inlineStr">
        <is>
          <t>Công nợ còn lại</t>
        </is>
      </c>
      <c r="W3" s="453" t="n"/>
      <c r="X3" s="398" t="n"/>
    </row>
    <row r="4">
      <c r="A4" s="31" t="n"/>
      <c r="B4" s="31" t="n"/>
      <c r="C4" s="31" t="n"/>
      <c r="D4" s="31" t="n"/>
      <c r="E4" s="31" t="n"/>
      <c r="F4" s="33" t="n"/>
      <c r="G4" s="33" t="n"/>
      <c r="H4" s="31" t="n"/>
      <c r="I4" s="31" t="n"/>
      <c r="J4" s="31" t="n"/>
      <c r="K4" s="31" t="n"/>
      <c r="L4" s="31" t="n"/>
      <c r="M4" s="31" t="n"/>
      <c r="N4" s="31" t="n"/>
      <c r="O4" s="31" t="n"/>
      <c r="P4" s="31" t="n"/>
      <c r="Q4" s="35" t="n"/>
      <c r="X4" s="23" t="n"/>
    </row>
    <row r="5">
      <c r="A5" s="399" t="n">
        <v>1</v>
      </c>
      <c r="B5" s="400" t="inlineStr">
        <is>
          <t xml:space="preserve"> Thi công thay thế, sửa chữa trần thạch cao tại toà nhà DK, số 2, lô 22A Lê Hồng Phong, Phường Đông Khê, Quận Ngô Quyền.</t>
        </is>
      </c>
      <c r="C5" s="400" t="n"/>
      <c r="D5" s="400" t="inlineStr">
        <is>
          <t>CÔNG TY TNHH DUY KHÁNH</t>
        </is>
      </c>
      <c r="E5" s="400" t="inlineStr">
        <is>
          <t>0301/2025/HĐTCXD-DK-ĐS</t>
        </is>
      </c>
      <c r="F5" s="401" t="n">
        <v>45660</v>
      </c>
      <c r="G5" s="409" t="n"/>
      <c r="H5" s="401" t="n">
        <v>45660</v>
      </c>
      <c r="I5" s="399" t="n">
        <v>30</v>
      </c>
      <c r="J5" s="407">
        <f>F5+I5</f>
        <v/>
      </c>
      <c r="K5" s="400" t="n"/>
      <c r="L5" s="402" t="n"/>
      <c r="M5" s="401" t="n">
        <v>45679</v>
      </c>
      <c r="N5" s="410">
        <f>M5</f>
        <v/>
      </c>
      <c r="O5" s="411" t="inlineStr">
        <is>
          <t>1C25TDS-004
22/01/2025</t>
        </is>
      </c>
      <c r="P5" s="402" t="n">
        <v>36000000</v>
      </c>
      <c r="Q5" s="402" t="n">
        <v>35640000</v>
      </c>
      <c r="R5" s="402" t="n">
        <v>0.08</v>
      </c>
      <c r="S5" s="402">
        <f>Q5+Q5*R5</f>
        <v/>
      </c>
      <c r="T5" s="403" t="n"/>
      <c r="U5" s="402" t="n">
        <v>38491200</v>
      </c>
      <c r="V5" s="403" t="n"/>
      <c r="W5" s="400" t="n"/>
      <c r="X5" s="400" t="n"/>
      <c r="Y5" s="23" t="n"/>
      <c r="Z5" s="23" t="n"/>
      <c r="AA5" s="23" t="n"/>
      <c r="AB5" s="23" t="n"/>
      <c r="AC5" s="23" t="n"/>
      <c r="AD5" s="23" t="n"/>
      <c r="AE5" s="23" t="n"/>
      <c r="AF5" s="23" t="n"/>
      <c r="AG5" s="23" t="n"/>
      <c r="AH5" s="23" t="n"/>
      <c r="AI5" s="23" t="n"/>
      <c r="AJ5" s="23" t="n"/>
    </row>
    <row r="6">
      <c r="A6" s="399" t="n">
        <v>2</v>
      </c>
      <c r="B6" s="400" t="inlineStr">
        <is>
          <t>Thi công màng chống thấm</t>
        </is>
      </c>
      <c r="C6" s="400" t="n"/>
      <c r="D6" s="400" t="inlineStr">
        <is>
          <t>CÔNG TY CỔ PHẦN XÂY DỰNG RẠNG ĐÔNG</t>
        </is>
      </c>
      <c r="E6" s="400" t="n"/>
      <c r="F6" s="399" t="n"/>
      <c r="G6" s="403" t="n"/>
      <c r="H6" s="399" t="n"/>
      <c r="I6" s="399" t="n">
        <v>30</v>
      </c>
      <c r="J6" s="407">
        <f>F6+I6</f>
        <v/>
      </c>
      <c r="K6" s="400" t="n"/>
      <c r="L6" s="402" t="n"/>
      <c r="M6" s="401" t="n">
        <v>45716</v>
      </c>
      <c r="N6" s="399">
        <f>H6+I6</f>
        <v/>
      </c>
      <c r="O6" s="411" t="inlineStr">
        <is>
          <t>1C25TDS-005
28/02/2025</t>
        </is>
      </c>
      <c r="P6" s="402" t="n">
        <v>81654000</v>
      </c>
      <c r="Q6" s="402" t="n">
        <v>81654000</v>
      </c>
      <c r="R6" s="402" t="n">
        <v>0.08</v>
      </c>
      <c r="S6" s="402">
        <f>Q6+Q6*R6</f>
        <v/>
      </c>
      <c r="T6" s="403" t="n"/>
      <c r="U6" s="402" t="n"/>
      <c r="V6" s="403" t="n"/>
      <c r="W6" s="400" t="n"/>
      <c r="X6" s="412" t="n"/>
      <c r="Y6" s="23" t="n"/>
      <c r="Z6" s="23" t="n"/>
      <c r="AA6" s="23" t="n"/>
      <c r="AB6" s="23" t="n"/>
      <c r="AC6" s="23" t="n"/>
      <c r="AD6" s="23" t="n"/>
      <c r="AE6" s="23" t="n"/>
      <c r="AF6" s="23" t="n"/>
      <c r="AG6" s="23" t="n"/>
      <c r="AH6" s="23" t="n"/>
      <c r="AI6" s="23" t="n"/>
      <c r="AJ6" s="23" t="n"/>
    </row>
    <row r="7">
      <c r="A7" s="399" t="n">
        <v>3</v>
      </c>
      <c r="B7" s="400" t="inlineStr">
        <is>
          <t>Thi công Sơn tường bao, hiên, cầu thang trụ sở PGD ngân hàng Chính sách xã hội huyện Kiến Thụy</t>
        </is>
      </c>
      <c r="C7" s="400" t="n"/>
      <c r="D7" s="400" t="inlineStr">
        <is>
          <t xml:space="preserve"> PGD ngân hàng Chính sách xã hội huyện Kiến Thụy</t>
        </is>
      </c>
      <c r="E7" s="400" t="inlineStr">
        <is>
          <t>28/2025/HĐTCXDTG/ĐS-NHCSXHKT</t>
        </is>
      </c>
      <c r="F7" s="401" t="n">
        <v>45726</v>
      </c>
      <c r="G7" s="409" t="n"/>
      <c r="H7" s="401" t="n">
        <v>45726</v>
      </c>
      <c r="I7" s="399" t="n">
        <v>15</v>
      </c>
      <c r="J7" s="407">
        <f>F7+I7</f>
        <v/>
      </c>
      <c r="K7" s="400" t="n"/>
      <c r="L7" s="402" t="n"/>
      <c r="M7" s="401" t="n">
        <v>45735</v>
      </c>
      <c r="N7" s="401" t="n">
        <v>45735</v>
      </c>
      <c r="O7" s="411" t="inlineStr">
        <is>
          <t>1C25TDS-015
19/03/2025</t>
        </is>
      </c>
      <c r="P7" s="402" t="n">
        <v>45050000</v>
      </c>
      <c r="Q7" s="402" t="n">
        <v>45050000</v>
      </c>
      <c r="R7" s="402" t="n">
        <v>0.08</v>
      </c>
      <c r="S7" s="402">
        <f>Q7+Q7*R7</f>
        <v/>
      </c>
      <c r="T7" s="403" t="n"/>
      <c r="U7" s="402" t="n">
        <v>48654000</v>
      </c>
      <c r="V7" s="402">
        <f>T7+U7-S7</f>
        <v/>
      </c>
      <c r="W7" s="400" t="n"/>
      <c r="X7" s="413" t="n"/>
      <c r="Y7" s="23" t="n"/>
      <c r="Z7" s="23" t="n"/>
      <c r="AA7" s="23" t="n"/>
      <c r="AB7" s="23" t="n"/>
      <c r="AC7" s="23" t="n"/>
      <c r="AD7" s="23" t="n"/>
      <c r="AE7" s="23" t="n"/>
      <c r="AF7" s="23" t="n"/>
      <c r="AG7" s="23" t="n"/>
      <c r="AH7" s="23" t="n"/>
      <c r="AI7" s="23" t="n"/>
      <c r="AJ7" s="23" t="n"/>
    </row>
    <row r="8">
      <c r="A8" s="399" t="n">
        <v>4</v>
      </c>
      <c r="B8" s="400" t="inlineStr">
        <is>
          <t>Thi công xây dựng bể PCCC công trình EH theo hợp đồng số 01/HĐNC/ĐC-M-EH</t>
        </is>
      </c>
      <c r="C8" s="400" t="n"/>
      <c r="D8" s="400" t="inlineStr">
        <is>
          <t>CÔNG TY CỔ PHẦN PHÒNG CHÁY CÔNG NGHỆ CAO ĐẤT CẢNG</t>
        </is>
      </c>
      <c r="E8" s="400" t="inlineStr">
        <is>
          <t>01/HĐNC/ĐC-M-EH</t>
        </is>
      </c>
      <c r="F8" s="401" t="n">
        <v>45567</v>
      </c>
      <c r="G8" s="409" t="n"/>
      <c r="H8" s="401" t="n">
        <v>45567</v>
      </c>
      <c r="I8" s="399" t="n">
        <v>360</v>
      </c>
      <c r="J8" s="407">
        <f>F8+I8</f>
        <v/>
      </c>
      <c r="K8" s="400" t="n"/>
      <c r="L8" s="402" t="n"/>
      <c r="M8" s="401" t="n">
        <v>45736</v>
      </c>
      <c r="N8" s="401" t="n">
        <v>45736</v>
      </c>
      <c r="O8" s="411" t="inlineStr">
        <is>
          <t>1C25TDS-016
20/03/2025</t>
        </is>
      </c>
      <c r="P8" s="402" t="n">
        <v>183000000</v>
      </c>
      <c r="Q8" s="402" t="n">
        <v>235461632</v>
      </c>
      <c r="R8" s="402" t="n">
        <v>0.08</v>
      </c>
      <c r="S8" s="402">
        <f>Q8+Q8*R8</f>
        <v/>
      </c>
      <c r="T8" s="403" t="n"/>
      <c r="U8" s="402">
        <f>70000000+50000000</f>
        <v/>
      </c>
      <c r="V8" s="402">
        <f>S8-U8</f>
        <v/>
      </c>
      <c r="W8" s="400" t="n"/>
      <c r="X8" s="412" t="n"/>
      <c r="Y8" s="23" t="n"/>
      <c r="Z8" s="23" t="n"/>
      <c r="AA8" s="23" t="n"/>
      <c r="AB8" s="23" t="n"/>
      <c r="AC8" s="23" t="n"/>
      <c r="AD8" s="23" t="n"/>
      <c r="AE8" s="23" t="n"/>
      <c r="AF8" s="23" t="n"/>
      <c r="AG8" s="23" t="n"/>
      <c r="AH8" s="23" t="n"/>
      <c r="AI8" s="23" t="n"/>
      <c r="AJ8" s="23" t="n"/>
    </row>
    <row r="9">
      <c r="A9" s="414" t="n">
        <v>5</v>
      </c>
      <c r="B9" s="412" t="inlineStr">
        <is>
          <t>Lắp đặt điện chiếu sáng tại gói thầu số
15: Nâng cấp, cải tạo đường trục thôn
và cải tạo đường ngõ xóm thuộc dự
án: Nâng cấp, cải tạo đường giao
thông thực hiện xây dựng xã nông
thôn mới kiểu mẫu tại xã Đông
Phương, huyện Kiến Thụy theo HĐ
số: 15.01/2025/ HĐTC/ NH-ĐS ngày
15.01.2025.</t>
        </is>
      </c>
      <c r="C9" s="412" t="n"/>
      <c r="D9" s="412" t="inlineStr">
        <is>
          <t>CÔNG TY CỔ PHẦN QUỐC TẾ NAM HẢI</t>
        </is>
      </c>
      <c r="E9" s="412" t="inlineStr">
        <is>
          <t>15.01/2025/ HĐTC/ NH-ĐS</t>
        </is>
      </c>
      <c r="F9" s="415" t="n">
        <v>45672</v>
      </c>
      <c r="G9" s="416" t="n"/>
      <c r="H9" s="415" t="n">
        <v>45672</v>
      </c>
      <c r="I9" s="414" t="n">
        <v>120</v>
      </c>
      <c r="J9" s="407">
        <f>F9+I9</f>
        <v/>
      </c>
      <c r="K9" s="412" t="n"/>
      <c r="L9" s="417" t="n"/>
      <c r="M9" s="415" t="n">
        <v>45775</v>
      </c>
      <c r="N9" s="415" t="n">
        <v>45775</v>
      </c>
      <c r="O9" s="418" t="inlineStr">
        <is>
          <t>1C25TTS-004
28/04/2025</t>
        </is>
      </c>
      <c r="P9" s="417" t="n">
        <v>139259492</v>
      </c>
      <c r="Q9" s="417" t="n">
        <v>139259492</v>
      </c>
      <c r="R9" s="417" t="n">
        <v>0.08</v>
      </c>
      <c r="S9" s="402">
        <f>Q9+Q9*R9</f>
        <v/>
      </c>
      <c r="T9" s="417" t="n">
        <v>30000000</v>
      </c>
      <c r="U9" s="417" t="n">
        <v>116978451</v>
      </c>
      <c r="V9" s="402">
        <f>T9+U9-S9</f>
        <v/>
      </c>
      <c r="W9" s="412" t="n"/>
      <c r="X9" s="413" t="n"/>
      <c r="Y9" s="90" t="n"/>
      <c r="Z9" s="90" t="n"/>
      <c r="AA9" s="90" t="n"/>
      <c r="AB9" s="90" t="n"/>
      <c r="AC9" s="90" t="n"/>
      <c r="AD9" s="90" t="n"/>
      <c r="AE9" s="90" t="n"/>
      <c r="AF9" s="90" t="n"/>
      <c r="AG9" s="90" t="n"/>
      <c r="AH9" s="90" t="n"/>
      <c r="AI9" s="90" t="n"/>
      <c r="AJ9" s="90" t="n"/>
    </row>
    <row r="10">
      <c r="A10" s="419" t="n">
        <v>6</v>
      </c>
      <c r="B10" s="413" t="inlineStr">
        <is>
          <t>Gia công, lắp đặt cửa nhôm kính + phụ kiện đồng bộ</t>
        </is>
      </c>
      <c r="C10" s="413" t="n"/>
      <c r="D10" s="413" t="inlineStr">
        <is>
          <t>CÔNG TY CỔ PHẦN XÂY DỰNG RẠNG ĐÔNG</t>
        </is>
      </c>
      <c r="E10" s="413" t="n"/>
      <c r="F10" s="420" t="n"/>
      <c r="G10" s="421" t="n"/>
      <c r="H10" s="420" t="n"/>
      <c r="I10" s="419" t="n"/>
      <c r="J10" s="407">
        <f>F10+I10</f>
        <v/>
      </c>
      <c r="K10" s="413" t="n"/>
      <c r="L10" s="422" t="n"/>
      <c r="M10" s="423" t="n">
        <v>45789</v>
      </c>
      <c r="N10" s="423" t="n">
        <v>45789</v>
      </c>
      <c r="O10" s="424" t="inlineStr">
        <is>
          <t>1C25TDS-020
12/05/2025</t>
        </is>
      </c>
      <c r="P10" s="422" t="n">
        <v>310639500</v>
      </c>
      <c r="Q10" s="422" t="n">
        <v>310639500</v>
      </c>
      <c r="R10" s="422" t="n">
        <v>0.08</v>
      </c>
      <c r="S10" s="402">
        <f>Q10+Q10*R10</f>
        <v/>
      </c>
      <c r="T10" s="425" t="n"/>
      <c r="U10" s="422" t="n"/>
      <c r="V10" s="425" t="n"/>
      <c r="W10" s="413" t="n"/>
      <c r="X10" s="412" t="n"/>
      <c r="Y10" s="106" t="n"/>
      <c r="Z10" s="106" t="n"/>
      <c r="AA10" s="106" t="n"/>
      <c r="AB10" s="106" t="n"/>
      <c r="AC10" s="106" t="n"/>
      <c r="AD10" s="106" t="n"/>
      <c r="AE10" s="106" t="n"/>
      <c r="AF10" s="106" t="n"/>
      <c r="AG10" s="106" t="n"/>
      <c r="AH10" s="106" t="n"/>
      <c r="AI10" s="106" t="n"/>
      <c r="AJ10" s="106" t="n"/>
    </row>
    <row r="11">
      <c r="A11" s="414" t="n">
        <v>7</v>
      </c>
      <c r="B11" s="412" t="inlineStr">
        <is>
          <t>Gia công, lắp đặt cửa nhôm kính + phụ kiện đồng bộ</t>
        </is>
      </c>
      <c r="C11" s="412" t="n"/>
      <c r="D11" s="412" t="inlineStr">
        <is>
          <t>CÔNG TY CỔ PHẦN XÂY DỰNG RẠNG ĐÔNG</t>
        </is>
      </c>
      <c r="E11" s="412" t="n"/>
      <c r="F11" s="426" t="n"/>
      <c r="G11" s="416" t="n"/>
      <c r="H11" s="426" t="n"/>
      <c r="I11" s="414" t="n"/>
      <c r="J11" s="407">
        <f>F11+I11</f>
        <v/>
      </c>
      <c r="K11" s="412" t="n"/>
      <c r="L11" s="417" t="n"/>
      <c r="M11" s="415" t="n">
        <v>45799</v>
      </c>
      <c r="N11" s="415" t="n">
        <v>45799</v>
      </c>
      <c r="O11" s="418" t="inlineStr">
        <is>
          <t>1C25TDS-022
22/05/2025</t>
        </is>
      </c>
      <c r="P11" s="417" t="n">
        <v>117907500</v>
      </c>
      <c r="Q11" s="417" t="n">
        <v>117907500</v>
      </c>
      <c r="R11" s="417" t="n">
        <v>0.08</v>
      </c>
      <c r="S11" s="402">
        <f>Q11+Q11*R11</f>
        <v/>
      </c>
      <c r="T11" s="427" t="n"/>
      <c r="U11" s="422" t="n"/>
      <c r="V11" s="427" t="n"/>
      <c r="W11" s="412" t="n"/>
      <c r="X11" s="428" t="n"/>
      <c r="Y11" s="90" t="n"/>
      <c r="Z11" s="90" t="n"/>
      <c r="AA11" s="90" t="n"/>
      <c r="AB11" s="90" t="n"/>
      <c r="AC11" s="90" t="n"/>
      <c r="AD11" s="90" t="n"/>
      <c r="AE11" s="90" t="n"/>
      <c r="AF11" s="90" t="n"/>
      <c r="AG11" s="90" t="n"/>
      <c r="AH11" s="90" t="n"/>
      <c r="AI11" s="90" t="n"/>
      <c r="AJ11" s="90" t="n"/>
    </row>
    <row r="12">
      <c r="A12" s="419" t="n">
        <v>8</v>
      </c>
      <c r="B12" s="413" t="inlineStr">
        <is>
          <t>Thi công, lắp dựng vách compact</t>
        </is>
      </c>
      <c r="C12" s="413" t="n"/>
      <c r="D12" s="412" t="inlineStr">
        <is>
          <t>CÔNG TY CỔ PHẦN XÂY DỰNG RẠNG ĐÔNG</t>
        </is>
      </c>
      <c r="E12" s="413" t="n"/>
      <c r="F12" s="420" t="n"/>
      <c r="G12" s="421" t="n"/>
      <c r="H12" s="420" t="n"/>
      <c r="I12" s="419" t="n"/>
      <c r="J12" s="407">
        <f>F12+I12</f>
        <v/>
      </c>
      <c r="K12" s="413" t="n"/>
      <c r="L12" s="422" t="n"/>
      <c r="M12" s="423" t="n">
        <v>45799</v>
      </c>
      <c r="N12" s="423" t="n">
        <v>45799</v>
      </c>
      <c r="O12" s="424" t="inlineStr">
        <is>
          <t>1C25TDS-023
22/05/2025</t>
        </is>
      </c>
      <c r="P12" s="422" t="n">
        <v>20375000</v>
      </c>
      <c r="Q12" s="422" t="n">
        <v>20375000</v>
      </c>
      <c r="R12" s="422" t="n">
        <v>0.08</v>
      </c>
      <c r="S12" s="402">
        <f>Q12+Q12*R12</f>
        <v/>
      </c>
      <c r="T12" s="425" t="n"/>
      <c r="U12" s="422" t="n"/>
      <c r="V12" s="425" t="n"/>
      <c r="W12" s="413" t="n"/>
      <c r="X12" s="413" t="n"/>
      <c r="Y12" s="106" t="n"/>
      <c r="Z12" s="106" t="n"/>
      <c r="AA12" s="106" t="n"/>
      <c r="AB12" s="106" t="n"/>
      <c r="AC12" s="106" t="n"/>
      <c r="AD12" s="106" t="n"/>
      <c r="AE12" s="106" t="n"/>
      <c r="AF12" s="106" t="n"/>
      <c r="AG12" s="106" t="n"/>
      <c r="AH12" s="106" t="n"/>
      <c r="AI12" s="106" t="n"/>
      <c r="AJ12" s="106" t="n"/>
    </row>
    <row r="13">
      <c r="A13" s="414" t="n">
        <v>9</v>
      </c>
      <c r="B13" s="418" t="inlineStr">
        <is>
          <t>Kênh hút trạm bơm Kỳ Sơn. Địa điểm xây dựng: xã Tân Trào, huyện Kiến Thụy, thành phố Hải Phòng.</t>
        </is>
      </c>
      <c r="C13" s="412" t="n"/>
      <c r="D13" s="412" t="inlineStr">
        <is>
          <t>CÔNG TY TNHH MỘT THÀNH VIÊN KHAI THÁC CÔNG TRÌNH THỦY LỢI ĐA ĐỘ</t>
        </is>
      </c>
      <c r="E13" s="412" t="inlineStr">
        <is>
          <t>7.4.KS/2025/HĐTCXD</t>
        </is>
      </c>
      <c r="F13" s="415" t="n">
        <v>45754</v>
      </c>
      <c r="G13" s="429" t="n"/>
      <c r="H13" s="426" t="n"/>
      <c r="I13" s="414" t="n">
        <v>60</v>
      </c>
      <c r="J13" s="430">
        <f>F13+I13</f>
        <v/>
      </c>
      <c r="K13" s="412" t="n"/>
      <c r="L13" s="417" t="n"/>
      <c r="M13" s="415" t="n">
        <v>45800</v>
      </c>
      <c r="N13" s="415" t="n">
        <v>45801</v>
      </c>
      <c r="O13" s="418" t="inlineStr">
        <is>
          <t>1C25TTS-007
23/05/2025</t>
        </is>
      </c>
      <c r="P13" s="417" t="n">
        <v>178994920</v>
      </c>
      <c r="Q13" s="417" t="n">
        <v>178994920</v>
      </c>
      <c r="R13" s="427" t="n"/>
      <c r="S13" s="417" t="n">
        <v>188186000</v>
      </c>
      <c r="T13" s="417" t="n">
        <v>0</v>
      </c>
      <c r="U13" s="417" t="n">
        <v>188186000</v>
      </c>
      <c r="V13" s="417">
        <f>T13+U13-S13</f>
        <v/>
      </c>
      <c r="W13" s="412" t="inlineStr">
        <is>
          <t>Mai Phương</t>
        </is>
      </c>
      <c r="X13" s="412" t="n"/>
      <c r="Y13" s="90" t="n"/>
      <c r="Z13" s="90" t="n"/>
      <c r="AA13" s="90" t="n"/>
      <c r="AB13" s="90" t="n"/>
      <c r="AC13" s="90" t="n"/>
      <c r="AD13" s="90" t="n"/>
      <c r="AE13" s="90" t="n"/>
      <c r="AF13" s="90" t="n"/>
      <c r="AG13" s="90" t="n"/>
      <c r="AH13" s="90" t="n"/>
      <c r="AI13" s="90" t="n"/>
      <c r="AJ13" s="90" t="n"/>
    </row>
    <row r="14">
      <c r="A14" s="431" t="n">
        <v>10</v>
      </c>
      <c r="B14" s="428" t="inlineStr">
        <is>
          <t>Gia công, lắp dựng khung inox, hoa inox, chậu rửa; chống thấm bằng giấy dầu</t>
        </is>
      </c>
      <c r="C14" s="428" t="n"/>
      <c r="D14" s="412" t="inlineStr">
        <is>
          <t>CÔNG TY CỔ PHẦN XÂY DỰNG RẠNG ĐÔNG</t>
        </is>
      </c>
      <c r="E14" s="428" t="n"/>
      <c r="F14" s="432" t="n"/>
      <c r="G14" s="433" t="n"/>
      <c r="H14" s="432" t="n"/>
      <c r="I14" s="431" t="n"/>
      <c r="J14" s="407">
        <f>F14+I14</f>
        <v/>
      </c>
      <c r="K14" s="428" t="n"/>
      <c r="L14" s="434" t="n"/>
      <c r="M14" s="431" t="n"/>
      <c r="N14" s="431" t="n"/>
      <c r="O14" s="435" t="inlineStr">
        <is>
          <t>1C25TDS-024
26/05/2025</t>
        </is>
      </c>
      <c r="P14" s="434" t="n">
        <v>50935000</v>
      </c>
      <c r="Q14" s="434" t="n">
        <v>50935000</v>
      </c>
      <c r="R14" s="434" t="n">
        <v>0.08</v>
      </c>
      <c r="S14" s="402">
        <f>Q14+Q14*R14</f>
        <v/>
      </c>
      <c r="T14" s="436" t="n"/>
      <c r="U14" s="434" t="n"/>
      <c r="V14" s="436" t="n"/>
      <c r="W14" s="428" t="n"/>
      <c r="X14" s="400" t="n"/>
      <c r="Y14" s="181" t="n"/>
      <c r="Z14" s="181" t="n"/>
      <c r="AA14" s="181" t="n"/>
      <c r="AB14" s="181" t="n"/>
      <c r="AC14" s="181" t="n"/>
      <c r="AD14" s="181" t="n"/>
      <c r="AE14" s="181" t="n"/>
      <c r="AF14" s="181" t="n"/>
      <c r="AG14" s="181" t="n"/>
      <c r="AH14" s="181" t="n"/>
      <c r="AI14" s="181" t="n"/>
      <c r="AJ14" s="181" t="n"/>
    </row>
    <row r="15">
      <c r="A15" s="419" t="n">
        <v>11</v>
      </c>
      <c r="B15" s="400" t="inlineStr">
        <is>
          <t>Thi công công trình: Nạo vét, sửa chữa các tuyến kênh thủy lợi nội đồng năm 2025 trên địa bàn xã Kiến Quốc, huyện Kiến Thụy</t>
        </is>
      </c>
      <c r="C15" s="413" t="n"/>
      <c r="D15" s="413" t="inlineStr">
        <is>
          <t>UBND Xã Kiến Quốc</t>
        </is>
      </c>
      <c r="E15" s="413" t="inlineStr">
        <is>
          <t>10.4/2025/HĐTCXD</t>
        </is>
      </c>
      <c r="F15" s="423" t="n">
        <v>45757</v>
      </c>
      <c r="G15" s="422" t="n">
        <v>235816237</v>
      </c>
      <c r="H15" s="423" t="n">
        <v>45762</v>
      </c>
      <c r="I15" s="419" t="n">
        <v>45</v>
      </c>
      <c r="J15" s="407">
        <f>F15+I15</f>
        <v/>
      </c>
      <c r="K15" s="413" t="n"/>
      <c r="L15" s="422" t="n"/>
      <c r="M15" s="423" t="n">
        <v>45805</v>
      </c>
      <c r="N15" s="423" t="n">
        <v>45806</v>
      </c>
      <c r="O15" s="411" t="inlineStr">
        <is>
          <t>1C25TDS-025
29/05/2025</t>
        </is>
      </c>
      <c r="P15" s="422" t="n">
        <v>224586892</v>
      </c>
      <c r="Q15" s="422">
        <f>224586667-2489524</f>
        <v/>
      </c>
      <c r="R15" s="422" t="n">
        <v>0.05</v>
      </c>
      <c r="S15" s="402">
        <f>Q15+Q15*R15</f>
        <v/>
      </c>
      <c r="T15" s="425" t="n"/>
      <c r="U15" s="422" t="n">
        <v>233202000</v>
      </c>
      <c r="V15" s="422">
        <f>U15+T15-S15</f>
        <v/>
      </c>
      <c r="W15" s="413" t="n"/>
      <c r="X15" s="400" t="n"/>
      <c r="Y15" s="106" t="n"/>
      <c r="Z15" s="106" t="n"/>
      <c r="AA15" s="106" t="n"/>
      <c r="AB15" s="106" t="n"/>
      <c r="AC15" s="106" t="n"/>
      <c r="AD15" s="106" t="n"/>
      <c r="AE15" s="106" t="n"/>
      <c r="AF15" s="106" t="n"/>
      <c r="AG15" s="106" t="n"/>
      <c r="AH15" s="106" t="n"/>
      <c r="AI15" s="106" t="n"/>
      <c r="AJ15" s="106" t="n"/>
    </row>
    <row r="16">
      <c r="A16" s="414" t="n">
        <v>12</v>
      </c>
      <c r="B16" s="412" t="inlineStr">
        <is>
          <t xml:space="preserve">Thi công lắp đặt đèn led chiếu sáng Trường THCS Hữu Bằng, xã Hữu Bằng, huyện Kiến Thụy </t>
        </is>
      </c>
      <c r="C16" s="412" t="n"/>
      <c r="D16" s="412" t="inlineStr">
        <is>
          <t>CÔNG TY TNHH CON ĐƯỜNG AVN</t>
        </is>
      </c>
      <c r="E16" s="412" t="n"/>
      <c r="F16" s="426" t="n"/>
      <c r="G16" s="416" t="n"/>
      <c r="H16" s="426" t="n"/>
      <c r="I16" s="414" t="n"/>
      <c r="J16" s="407">
        <f>F16+I16</f>
        <v/>
      </c>
      <c r="K16" s="412" t="n"/>
      <c r="L16" s="417" t="n"/>
      <c r="M16" s="414" t="n"/>
      <c r="N16" s="414" t="n"/>
      <c r="O16" s="418" t="n"/>
      <c r="P16" s="417" t="n"/>
      <c r="Q16" s="427" t="n"/>
      <c r="R16" s="427" t="n"/>
      <c r="S16" s="403">
        <f>Q16+Q16*R16</f>
        <v/>
      </c>
      <c r="T16" s="427" t="n"/>
      <c r="U16" s="417" t="n"/>
      <c r="V16" s="427" t="n"/>
      <c r="W16" s="412" t="n"/>
      <c r="X16" s="400" t="n"/>
      <c r="Y16" s="90" t="n"/>
      <c r="Z16" s="90" t="n"/>
      <c r="AA16" s="90" t="n"/>
      <c r="AB16" s="90" t="n"/>
      <c r="AC16" s="90" t="n"/>
      <c r="AD16" s="90" t="n"/>
      <c r="AE16" s="90" t="n"/>
      <c r="AF16" s="90" t="n"/>
      <c r="AG16" s="90" t="n"/>
      <c r="AH16" s="90" t="n"/>
      <c r="AI16" s="90" t="n"/>
      <c r="AJ16" s="90" t="n"/>
    </row>
    <row r="17">
      <c r="A17" s="399" t="n">
        <v>13</v>
      </c>
      <c r="B17" s="400" t="inlineStr">
        <is>
          <t xml:space="preserve">Thi công công trình: Nạo vét tuyến kênh Mả Thầy, thôn Nghi Dương, xã Ngũ Phúc, huyện Kiến Thụy </t>
        </is>
      </c>
      <c r="C17" s="400" t="n"/>
      <c r="D17" s="400" t="inlineStr">
        <is>
          <t>UỶ BAN NHÂN DÂN XÃ NGŨ PHÚC</t>
        </is>
      </c>
      <c r="E17" s="400" t="n"/>
      <c r="F17" s="401" t="n">
        <v>45636</v>
      </c>
      <c r="G17" s="403" t="n"/>
      <c r="H17" s="406" t="n"/>
      <c r="I17" s="399" t="n">
        <v>90</v>
      </c>
      <c r="J17" s="407">
        <f>F17+I17</f>
        <v/>
      </c>
      <c r="K17" s="400" t="n"/>
      <c r="L17" s="402" t="n"/>
      <c r="M17" s="399" t="n"/>
      <c r="N17" s="399" t="n"/>
      <c r="O17" s="411" t="inlineStr">
        <is>
          <t>1C25TDS-029
31/05/2025</t>
        </is>
      </c>
      <c r="P17" s="402" t="n"/>
      <c r="Q17" s="402" t="n">
        <v>811566667</v>
      </c>
      <c r="R17" s="402" t="n">
        <v>0.05</v>
      </c>
      <c r="S17" s="402">
        <f>Q17+Q17*R17</f>
        <v/>
      </c>
      <c r="T17" s="403" t="n"/>
      <c r="U17" s="402" t="n">
        <v>852145000</v>
      </c>
      <c r="V17" s="402">
        <f>T17+U17-S17</f>
        <v/>
      </c>
      <c r="W17" s="400" t="inlineStr">
        <is>
          <t>A Thanh</t>
        </is>
      </c>
      <c r="X17" s="400" t="n"/>
    </row>
    <row r="18">
      <c r="A18" s="399" t="n">
        <v>14</v>
      </c>
      <c r="B18" s="400" t="inlineStr">
        <is>
          <t>Thi công trần thạch cao dày 9mm</t>
        </is>
      </c>
      <c r="C18" s="400" t="n"/>
      <c r="D18" s="412" t="inlineStr">
        <is>
          <t>CÔNG TY CỔ PHẦN XÂY DỰNG RẠNG ĐÔNG</t>
        </is>
      </c>
      <c r="E18" s="400" t="n"/>
      <c r="F18" s="399" t="n"/>
      <c r="G18" s="403" t="n"/>
      <c r="H18" s="399" t="n"/>
      <c r="I18" s="399" t="n"/>
      <c r="J18" s="407">
        <f>F18+I18</f>
        <v/>
      </c>
      <c r="K18" s="400" t="n"/>
      <c r="L18" s="402" t="n"/>
      <c r="M18" s="401" t="n">
        <v>45817</v>
      </c>
      <c r="N18" s="401" t="n">
        <v>45817</v>
      </c>
      <c r="O18" s="411" t="inlineStr">
        <is>
          <t>1C25TDS-031
09/06/2025</t>
        </is>
      </c>
      <c r="P18" s="402" t="n"/>
      <c r="Q18" s="402" t="n">
        <v>21600000</v>
      </c>
      <c r="R18" s="402" t="n">
        <v>0.08</v>
      </c>
      <c r="S18" s="402">
        <f>Q18+Q18*R18</f>
        <v/>
      </c>
      <c r="T18" s="403" t="n"/>
      <c r="U18" s="402" t="n"/>
      <c r="V18" s="403" t="n"/>
      <c r="W18" s="400" t="n"/>
      <c r="X18" s="400" t="n"/>
    </row>
    <row r="19">
      <c r="A19" s="399" t="n">
        <v>15</v>
      </c>
      <c r="B19" s="411" t="inlineStr">
        <is>
          <t>Vận hành hệ thống điện chiếu sáng trên các tuyến
đường NTM thuộc địa bàn xã Tân Trào, huyện Kiến
Thụy. Lần 1, Tháng 1,2,3,4,5,6 năm 2025. Theo hợp
đồng số: 01/2025/HĐ - QLVHĐCS</t>
        </is>
      </c>
      <c r="C19" s="400" t="n"/>
      <c r="D19" s="400" t="inlineStr">
        <is>
          <t>UBND xã Tân Trào</t>
        </is>
      </c>
      <c r="E19" s="400" t="inlineStr">
        <is>
          <t>01/2025/HĐ - QLVHĐCS</t>
        </is>
      </c>
      <c r="F19" s="401" t="n">
        <v>45663</v>
      </c>
      <c r="G19" s="402" t="n">
        <v>49544000</v>
      </c>
      <c r="H19" s="399" t="n"/>
      <c r="I19" s="399" t="n">
        <v>180</v>
      </c>
      <c r="J19" s="407">
        <f>F19+I19</f>
        <v/>
      </c>
      <c r="K19" s="400" t="n"/>
      <c r="L19" s="402" t="n"/>
      <c r="M19" s="401" t="n">
        <v>45818</v>
      </c>
      <c r="N19" s="401" t="n">
        <v>45818</v>
      </c>
      <c r="O19" s="411" t="inlineStr">
        <is>
          <t>1C25TDS-033
10/06/2025</t>
        </is>
      </c>
      <c r="P19" s="402" t="n"/>
      <c r="Q19" s="402" t="n">
        <v>22937037</v>
      </c>
      <c r="R19" s="402" t="n">
        <v>0.08</v>
      </c>
      <c r="S19" s="402">
        <f>Q19+Q19*R19</f>
        <v/>
      </c>
      <c r="T19" s="402" t="n">
        <v>0</v>
      </c>
      <c r="U19" s="402" t="n">
        <v>24772000</v>
      </c>
      <c r="V19" s="402">
        <f>T19+U19-S19</f>
        <v/>
      </c>
      <c r="W19" s="400" t="inlineStr">
        <is>
          <t>Chú Thuấn - KT</t>
        </is>
      </c>
      <c r="X19" s="400" t="n"/>
    </row>
    <row r="20">
      <c r="A20" s="399" t="n">
        <v>16</v>
      </c>
      <c r="B20" s="400" t="inlineStr">
        <is>
          <t>Thi công xây dựng công trình: Nạo vét, sửa chữa các tuyến kênh thủy lợi nội đồng năm 2025 trên địa bàn xã Tân Trào, huyện Kiến Thụy. Địa điểm: xã Tân Trào, huyện Kiến Thụy, thành phố Hải Phòng</t>
        </is>
      </c>
      <c r="C20" s="400" t="n"/>
      <c r="D20" s="400" t="inlineStr">
        <is>
          <t>UBND xã Tân Trào</t>
        </is>
      </c>
      <c r="E20" s="400" t="inlineStr">
        <is>
          <t>27.5/2025/HĐTCXD</t>
        </is>
      </c>
      <c r="F20" s="401" t="n">
        <v>45804</v>
      </c>
      <c r="G20" s="402" t="n">
        <v>277939251</v>
      </c>
      <c r="H20" s="401" t="n">
        <v>45804</v>
      </c>
      <c r="I20" s="399" t="n">
        <v>30</v>
      </c>
      <c r="J20" s="407">
        <f>F20+I20</f>
        <v/>
      </c>
      <c r="K20" s="400" t="n"/>
      <c r="L20" s="402" t="n"/>
      <c r="M20" s="401" t="n">
        <v>45818</v>
      </c>
      <c r="N20" s="401" t="n">
        <v>45818</v>
      </c>
      <c r="O20" s="400" t="inlineStr">
        <is>
          <t>1C25TDS-034
10/06/2025</t>
        </is>
      </c>
      <c r="P20" s="402">
        <f>277939251/1.05</f>
        <v/>
      </c>
      <c r="Q20" s="402" t="n">
        <v>263094286</v>
      </c>
      <c r="R20" s="402" t="n">
        <v>0.05</v>
      </c>
      <c r="S20" s="402">
        <f>Q20+Q20*R20</f>
        <v/>
      </c>
      <c r="T20" s="402" t="n">
        <v>0</v>
      </c>
      <c r="U20" s="402" t="n">
        <v>276249000</v>
      </c>
      <c r="V20" s="402">
        <f>T20+U20-S20</f>
        <v/>
      </c>
      <c r="W20" s="400" t="inlineStr">
        <is>
          <t>Chú Thuấn - KT</t>
        </is>
      </c>
      <c r="X20" s="400" t="n"/>
    </row>
    <row r="21">
      <c r="A21" s="399" t="n">
        <v>17</v>
      </c>
      <c r="B21" s="400" t="inlineStr">
        <is>
          <t>Thi công xây dựng công trình: Sửa chữa hệ thống điện chiếu sáng bị ảnh hưởng sau bão số 3 năm 2024 trên các tuyến đường nông thôn mới kiểu mẫu xã Kiến Hưng, huyện Kiến Thụy. Địa điểm: xã Kiến Hưng, huyện Kiến Thụy, thành phố Hải Phòng.</t>
        </is>
      </c>
      <c r="C21" s="400" t="n"/>
      <c r="D21" s="400" t="inlineStr">
        <is>
          <t>UBND xã Kiến Hưng</t>
        </is>
      </c>
      <c r="E21" s="400" t="inlineStr">
        <is>
          <t>13.6/2025/HĐTCXD/ĐS-KH</t>
        </is>
      </c>
      <c r="F21" s="401" t="n">
        <v>45821</v>
      </c>
      <c r="G21" s="402" t="n">
        <v>385758000</v>
      </c>
      <c r="H21" s="401" t="n">
        <v>45821</v>
      </c>
      <c r="I21" s="399" t="n">
        <v>90</v>
      </c>
      <c r="J21" s="407">
        <f>F21+I21</f>
        <v/>
      </c>
      <c r="K21" s="400" t="n"/>
      <c r="L21" s="402" t="n"/>
      <c r="M21" s="401" t="n">
        <v>45827</v>
      </c>
      <c r="N21" s="401" t="n">
        <v>45828</v>
      </c>
      <c r="O21" s="400" t="inlineStr">
        <is>
          <t>1C25TDS-036
20/06/2025</t>
        </is>
      </c>
      <c r="P21" s="402">
        <f>385758000/1.08</f>
        <v/>
      </c>
      <c r="Q21" s="402" t="n">
        <v>377111519</v>
      </c>
      <c r="R21" s="402" t="n">
        <v>0.08</v>
      </c>
      <c r="S21" s="402">
        <f>Q21+Q21*R21</f>
        <v/>
      </c>
      <c r="T21" s="402" t="n">
        <v>0</v>
      </c>
      <c r="U21" s="402" t="n">
        <v>0</v>
      </c>
      <c r="V21" s="402">
        <f>T21+U21-S21</f>
        <v/>
      </c>
      <c r="W21" s="400" t="n"/>
      <c r="X21" s="400" t="inlineStr">
        <is>
          <t>Thiếu bản vẽ hoàn công ,hồ sơ quyết toán,nhật kí thi công, hồ sơ quản lí chất lượng</t>
        </is>
      </c>
    </row>
    <row r="22">
      <c r="A22" s="399" t="n">
        <v>18</v>
      </c>
      <c r="B22" s="400" t="inlineStr">
        <is>
          <t>Thi công hạng mục: cung cấp và lắp đặt tay lan can cho các căn nhà thấp tầng khu vực LK16, LK21, LKV2 (47 CĂN) – thuộc dự án KHU ĐÔ THỊ MỚI - HOÀNG HUY GREEN RIVER. Địa điểm: phường Hoa Động, thành phố Thủy Nguyên, Hải Phòng. Biên bản nghiệm thu khối lượng hoàn thành số: 01/KLHT/GREENRIVER ngày 27/06/2025</t>
        </is>
      </c>
      <c r="C22" s="400" t="n"/>
      <c r="D22" s="400" t="inlineStr">
        <is>
          <t>CÔNG TY TNHH PHÁT TRIỂN THƯƠNG MẠI VÀ XÂY DỰNG BẢO LONG</t>
        </is>
      </c>
      <c r="E22" s="400" t="inlineStr">
        <is>
          <t>06.3/2025/HĐKT-HOANGHUY/BL-ĐS</t>
        </is>
      </c>
      <c r="F22" s="401" t="n">
        <v>45722</v>
      </c>
      <c r="G22" s="402" t="n">
        <v>2030583000</v>
      </c>
      <c r="H22" s="401" t="n">
        <v>45722</v>
      </c>
      <c r="I22" s="399" t="n">
        <v>365</v>
      </c>
      <c r="J22" s="407">
        <f>F22+I22</f>
        <v/>
      </c>
      <c r="K22" s="400" t="n"/>
      <c r="L22" s="402" t="n"/>
      <c r="M22" s="401" t="n">
        <v>45835</v>
      </c>
      <c r="N22" s="399" t="n"/>
      <c r="O22" s="400" t="inlineStr">
        <is>
          <t>1C25TDS-037
27/06/2025</t>
        </is>
      </c>
      <c r="P22" s="403" t="n"/>
      <c r="Q22" s="402" t="n">
        <v>1487111111</v>
      </c>
      <c r="R22" s="402" t="n">
        <v>0.08</v>
      </c>
      <c r="S22" s="402">
        <f>Q22+Q22*R22</f>
        <v/>
      </c>
      <c r="T22" s="402" t="n">
        <v>0</v>
      </c>
      <c r="U22" s="402" t="n">
        <v>1600000000</v>
      </c>
      <c r="V22" s="402">
        <f>T22+U22-S22</f>
        <v/>
      </c>
      <c r="W22" s="400" t="n"/>
      <c r="X22" s="400" t="n"/>
    </row>
    <row r="23">
      <c r="A23" s="399" t="n">
        <v>19</v>
      </c>
      <c r="B23" s="413" t="inlineStr">
        <is>
          <t>KÊNH HÚT TRẠM BƠM KỲ SƠN</t>
        </is>
      </c>
      <c r="C23" s="413" t="inlineStr">
        <is>
          <t>ĐA ĐỘ</t>
        </is>
      </c>
      <c r="D23" s="413" t="inlineStr">
        <is>
          <t>ĐA ĐỘ</t>
        </is>
      </c>
      <c r="E23" s="413" t="inlineStr">
        <is>
          <t xml:space="preserve">7.4.KS/2025/HĐTCXD </t>
        </is>
      </c>
      <c r="F23" s="423" t="n">
        <v>45754</v>
      </c>
      <c r="G23" s="403" t="n"/>
      <c r="H23" s="399" t="n"/>
      <c r="I23" s="399" t="n"/>
      <c r="J23" s="407">
        <f>F23+I23</f>
        <v/>
      </c>
      <c r="K23" s="400" t="n"/>
      <c r="L23" s="402" t="n"/>
      <c r="M23" s="399" t="n"/>
      <c r="N23" s="399" t="n"/>
      <c r="O23" s="400" t="n"/>
      <c r="P23" s="403" t="n"/>
      <c r="Q23" s="403" t="n"/>
      <c r="R23" s="403" t="n"/>
      <c r="S23" s="403">
        <f>Q23+Q23*R23</f>
        <v/>
      </c>
      <c r="T23" s="403" t="n"/>
      <c r="U23" s="403" t="n"/>
      <c r="V23" s="403" t="n"/>
      <c r="W23" s="400" t="n"/>
      <c r="X23" s="400" t="n"/>
    </row>
    <row r="24">
      <c r="A24" s="399" t="n">
        <v>20</v>
      </c>
      <c r="B24" s="413" t="inlineStr">
        <is>
          <t>Nạo vét, sửa chữa các tuyến kênh thủy lợi nội đồng năm 2025 trên địa bàn xã Kiến Quốc, huyện Kiến Thụy</t>
        </is>
      </c>
      <c r="C24" s="400" t="n"/>
      <c r="D24" s="413" t="inlineStr">
        <is>
          <t>UBND xã Kiến Quốc</t>
        </is>
      </c>
      <c r="E24" s="413" t="inlineStr">
        <is>
          <t>10.4/2025/HĐTCXD</t>
        </is>
      </c>
      <c r="F24" s="423" t="n">
        <v>45757</v>
      </c>
      <c r="G24" s="402" t="n">
        <v>235816237</v>
      </c>
      <c r="H24" s="401" t="n">
        <v>45757</v>
      </c>
      <c r="I24" s="399" t="n">
        <v>45</v>
      </c>
      <c r="J24" s="407">
        <f>F24+I24</f>
        <v/>
      </c>
      <c r="K24" s="400" t="n"/>
      <c r="L24" s="402" t="n"/>
      <c r="M24" s="399" t="n"/>
      <c r="N24" s="399" t="n"/>
      <c r="O24" s="400" t="n"/>
      <c r="P24" s="403" t="n"/>
      <c r="Q24" s="403" t="n"/>
      <c r="R24" s="403" t="n"/>
      <c r="S24" s="403">
        <f>Q24+Q24*R24</f>
        <v/>
      </c>
      <c r="T24" s="403" t="n"/>
      <c r="U24" s="403" t="n"/>
      <c r="V24" s="403" t="n"/>
      <c r="W24" s="400" t="n"/>
      <c r="X24" s="400" t="inlineStr">
        <is>
          <t>Thiếu hồ sơ quyết toán, hồ sơ quản lí chất lượng,nhật kí thi công, báo cáo kte-kỹ thuật dự toán kinh phí</t>
        </is>
      </c>
    </row>
    <row r="25">
      <c r="A25" s="399" t="n">
        <v>21</v>
      </c>
      <c r="B25" s="413" t="inlineStr">
        <is>
          <t xml:space="preserve">      Vận Hành hệ thống đèn chiếu sáng Tân Trào</t>
        </is>
      </c>
      <c r="C25" s="400" t="n"/>
      <c r="D25" s="413" t="inlineStr">
        <is>
          <t>UBND xã Tân Trào</t>
        </is>
      </c>
      <c r="E25" s="400" t="n"/>
      <c r="F25" s="423" t="n">
        <v>45663</v>
      </c>
      <c r="G25" s="403" t="n"/>
      <c r="H25" s="399" t="n"/>
      <c r="I25" s="399" t="n"/>
      <c r="J25" s="407">
        <f>F25+I25</f>
        <v/>
      </c>
      <c r="K25" s="400" t="n"/>
      <c r="L25" s="402" t="n"/>
      <c r="M25" s="399" t="n"/>
      <c r="N25" s="399" t="n"/>
      <c r="O25" s="400" t="n"/>
      <c r="P25" s="403" t="n"/>
      <c r="Q25" s="403" t="n"/>
      <c r="R25" s="403" t="n"/>
      <c r="S25" s="403">
        <f>Q25+Q25*R25</f>
        <v/>
      </c>
      <c r="T25" s="403" t="n"/>
      <c r="U25" s="403" t="n"/>
      <c r="V25" s="403" t="n"/>
      <c r="W25" s="400" t="n"/>
      <c r="X25" s="400" t="n"/>
    </row>
    <row r="26">
      <c r="A26" s="399" t="n">
        <v>22</v>
      </c>
      <c r="B26" s="437" t="inlineStr">
        <is>
          <t xml:space="preserve">Sửa chữa hệ thống điện chiếu sáng bị ảnh hưởng sau bão số 3 năm 2024 
trên các tuyến đường nông thôn mới kiểu mẫu xã Kiến Hưng, huyện Kiến Thụy
</t>
        </is>
      </c>
      <c r="C26" s="400" t="n"/>
      <c r="D26" s="437" t="inlineStr">
        <is>
          <t>UBND xã Kiến Hưng</t>
        </is>
      </c>
      <c r="E26" s="437" t="inlineStr">
        <is>
          <t>13.6/2025/HĐTCXD/ĐS-KH</t>
        </is>
      </c>
      <c r="F26" s="438" t="n">
        <v>45821</v>
      </c>
      <c r="G26" s="403" t="n"/>
      <c r="H26" s="399" t="n"/>
      <c r="I26" s="399" t="n">
        <v>90</v>
      </c>
      <c r="J26" s="401" t="n">
        <v>45827</v>
      </c>
      <c r="K26" s="400" t="n"/>
      <c r="L26" s="402" t="n"/>
      <c r="M26" s="399" t="n"/>
      <c r="N26" s="399" t="n"/>
      <c r="O26" s="400" t="n"/>
      <c r="P26" s="403" t="n"/>
      <c r="Q26" s="403" t="n"/>
      <c r="R26" s="403" t="n"/>
      <c r="S26" s="403">
        <f>Q26+Q26*R26</f>
        <v/>
      </c>
      <c r="T26" s="403" t="n"/>
      <c r="U26" s="403" t="n"/>
      <c r="V26" s="403" t="n"/>
      <c r="W26" s="400" t="n"/>
      <c r="X26" s="400" t="n"/>
    </row>
    <row r="27">
      <c r="A27" s="399" t="n">
        <v>23</v>
      </c>
      <c r="B27" s="413" t="inlineStr">
        <is>
          <t>KÊNH TƯỚI SAU TRẠM BƠM CHIẾNG 2 (TỪ VỊ TRÍ CÁCH CẦU MÁNG QUA KÊNH MAI DƯƠNG 1 200M ĐẾN BỂ XẢ)</t>
        </is>
      </c>
      <c r="C27" s="400" t="n"/>
      <c r="D27" s="413" t="inlineStr">
        <is>
          <t>Đa Độ</t>
        </is>
      </c>
      <c r="E27" s="413" t="inlineStr">
        <is>
          <t>05.7C/2025/HĐTCXD</t>
        </is>
      </c>
      <c r="F27" s="423" t="n">
        <v>45843</v>
      </c>
      <c r="G27" s="422" t="n">
        <v>294657000</v>
      </c>
      <c r="H27" s="399" t="n"/>
      <c r="I27" s="399" t="n">
        <v>30</v>
      </c>
      <c r="J27" s="423" t="n">
        <v>45866</v>
      </c>
      <c r="K27" s="400" t="n"/>
      <c r="L27" s="402" t="n"/>
      <c r="M27" s="401" t="n">
        <v>45928</v>
      </c>
      <c r="N27" s="401" t="n">
        <v>45928</v>
      </c>
      <c r="O27" s="400" t="inlineStr">
        <is>
          <t>1C25TDS-00000044
28/09/2025</t>
        </is>
      </c>
      <c r="P27" s="403" t="n"/>
      <c r="Q27" s="402" t="n">
        <v>268246667</v>
      </c>
      <c r="R27" s="402" t="n">
        <v>13412333</v>
      </c>
      <c r="S27" s="402" t="n">
        <v>281659000</v>
      </c>
      <c r="T27" s="403" t="n"/>
      <c r="U27" s="402" t="n">
        <v>281659000</v>
      </c>
      <c r="V27" s="402" t="n">
        <v>0</v>
      </c>
      <c r="W27" s="400" t="n"/>
      <c r="X27" s="400" t="inlineStr">
        <is>
          <t>Đã xuất hóa đơn quyết toán</t>
        </is>
      </c>
    </row>
    <row r="28">
      <c r="A28" s="399" t="n">
        <v>24</v>
      </c>
      <c r="B28" s="424" t="inlineStr">
        <is>
          <t xml:space="preserve"> Sửa chữa đột xuất công trình cấp bách để phục vụ sản xuất (đắp củng cố các lỗ vỡ bờ Đa Độ khu vực hạ lưu cống Trung Trang). Địa điểm: Xã An Quang, Thành phố Hải Phòng</t>
        </is>
      </c>
      <c r="C28" s="400" t="n"/>
      <c r="D28" s="413" t="inlineStr">
        <is>
          <t>CÔNG TY TNHH MTV KTCT THỦY LỢI ĐA ĐỘ</t>
        </is>
      </c>
      <c r="E28" s="400" t="inlineStr">
        <is>
          <t>15.08/2025/HĐTCXD</t>
        </is>
      </c>
      <c r="F28" s="399" t="n"/>
      <c r="G28" s="422" t="n">
        <v>112368000</v>
      </c>
      <c r="H28" s="399" t="n"/>
      <c r="I28" s="399" t="n"/>
      <c r="J28" s="407">
        <f>F28+I28</f>
        <v/>
      </c>
      <c r="K28" s="400" t="n"/>
      <c r="L28" s="402" t="n"/>
      <c r="M28" s="401" t="n">
        <v>45957</v>
      </c>
      <c r="N28" s="401" t="n">
        <v>45957</v>
      </c>
      <c r="O28" s="400" t="inlineStr">
        <is>
          <t>1C25TDS-00000045
27/10/2025</t>
        </is>
      </c>
      <c r="P28" s="403" t="n"/>
      <c r="Q28" s="402" t="n">
        <v>178806482</v>
      </c>
      <c r="R28" s="402" t="n">
        <v>14304518</v>
      </c>
      <c r="S28" s="402" t="n">
        <v>193111000</v>
      </c>
      <c r="T28" s="403" t="n"/>
      <c r="U28" s="402" t="n">
        <v>193111000</v>
      </c>
      <c r="V28" s="402" t="n">
        <v>0</v>
      </c>
      <c r="W28" s="400" t="n"/>
      <c r="X28" s="400" t="inlineStr">
        <is>
          <t>Đã thanh toán đủ</t>
        </is>
      </c>
    </row>
    <row r="29">
      <c r="A29" s="399" t="n">
        <v>25</v>
      </c>
      <c r="B29" s="413" t="inlineStr">
        <is>
          <t>SỬA CHỮA ĐỘT XUẤT CÁC CÔNG TRÌNH CẤP BÁCH ĐỂ PHỤC VỤ SẢN XUẤT (NẠO VÉT KÊNH TRƯỚC CỐNG KIM SƠN, SỬA CHỮA CÁC TUYẾN KÊNH TƯỚI TB KỲ SƠN, ĐÔNG TÁC, ĐOÀN XÁ 2)</t>
        </is>
      </c>
      <c r="C29" s="400" t="n"/>
      <c r="D29" s="413" t="inlineStr">
        <is>
          <t>CÔNG TY TNHH MTV KTCT THỦY LỢI ĐA ĐỘ</t>
        </is>
      </c>
      <c r="E29" s="400" t="inlineStr">
        <is>
          <t>12.09/2025/HĐTCXD</t>
        </is>
      </c>
      <c r="F29" s="399" t="n"/>
      <c r="G29" s="422" t="n">
        <v>103247000</v>
      </c>
      <c r="H29" s="399" t="n"/>
      <c r="I29" s="399" t="n"/>
      <c r="J29" s="407">
        <f>F29+I29</f>
        <v/>
      </c>
      <c r="K29" s="400" t="n"/>
      <c r="L29" s="402" t="n"/>
      <c r="M29" s="401" t="n">
        <v>46001</v>
      </c>
      <c r="N29" s="401" t="n">
        <v>46001</v>
      </c>
      <c r="O29" s="400" t="inlineStr">
        <is>
          <t>1C25TYY-00000030
10/12/2025</t>
        </is>
      </c>
      <c r="P29" s="403" t="n"/>
      <c r="Q29" s="402" t="n">
        <v>428826799</v>
      </c>
      <c r="R29" s="402" t="n">
        <v>21688201</v>
      </c>
      <c r="S29" s="402" t="n">
        <v>450515000</v>
      </c>
      <c r="T29" s="403" t="n"/>
      <c r="U29" s="402" t="n">
        <v>450515000</v>
      </c>
      <c r="V29" s="402" t="n">
        <v>0</v>
      </c>
      <c r="W29" s="400" t="n"/>
      <c r="X29" s="400" t="inlineStr">
        <is>
          <t>Đã quyết toán thanh toán</t>
        </is>
      </c>
    </row>
    <row r="30">
      <c r="A30" s="399" t="n">
        <v>26</v>
      </c>
      <c r="B30" s="413" t="inlineStr">
        <is>
          <t>Kênh hút TB Phương Đôi</t>
        </is>
      </c>
      <c r="C30" s="400" t="n"/>
      <c r="D30" s="413" t="inlineStr">
        <is>
          <t>Đa Độ</t>
        </is>
      </c>
      <c r="E30" s="413" t="inlineStr">
        <is>
          <t>25.7.PĐ/2025/HĐTCXD</t>
        </is>
      </c>
      <c r="F30" s="401" t="n">
        <v>45863</v>
      </c>
      <c r="G30" s="403" t="n"/>
      <c r="H30" s="399" t="n"/>
      <c r="I30" s="399" t="n">
        <v>60</v>
      </c>
      <c r="J30" s="423" t="n">
        <v>45929</v>
      </c>
      <c r="K30" s="400" t="n"/>
      <c r="L30" s="402" t="n"/>
      <c r="M30" s="401" t="n">
        <v>45865</v>
      </c>
      <c r="N30" s="401" t="n">
        <v>45865</v>
      </c>
      <c r="O30" s="400" t="inlineStr">
        <is>
          <t>1C25TDS-00000040
27/07/2025</t>
        </is>
      </c>
      <c r="P30" s="403" t="n"/>
      <c r="Q30" s="402" t="n">
        <v>261184259</v>
      </c>
      <c r="R30" s="402" t="n">
        <v>20894741</v>
      </c>
      <c r="S30" s="402" t="n">
        <v>282079000</v>
      </c>
      <c r="T30" s="403" t="n"/>
      <c r="U30" s="402" t="n">
        <v>282079000</v>
      </c>
      <c r="V30" s="402" t="n">
        <v>0</v>
      </c>
      <c r="W30" s="400" t="n"/>
      <c r="X30" s="400" t="inlineStr">
        <is>
          <t>Đã thanh toán đủ</t>
        </is>
      </c>
    </row>
    <row r="31">
      <c r="A31" s="399" t="n">
        <v>27</v>
      </c>
      <c r="B31" s="413" t="inlineStr">
        <is>
          <t>Kênh cấp 1 tiếp nguồn vào trạm bơm Tú Đôi 1, Tú Đôi 2 (Từ trạm bơm Tú Đôi 1 đến trạm bơm Tú Đôi 2, L=1.500m)</t>
        </is>
      </c>
      <c r="C31" s="400" t="n"/>
      <c r="D31" s="413" t="inlineStr">
        <is>
          <t>CÔNG TY TNHH MTV KTCT THỦY LỢI ĐA ĐỘ</t>
        </is>
      </c>
      <c r="E31" s="400" t="inlineStr">
        <is>
          <t>02.4/2025/HĐTCXD</t>
        </is>
      </c>
      <c r="F31" s="399" t="n"/>
      <c r="G31" s="422" t="n">
        <v>380665000</v>
      </c>
      <c r="H31" s="399" t="n"/>
      <c r="I31" s="399" t="n"/>
      <c r="J31" s="407">
        <f>F31+I31</f>
        <v/>
      </c>
      <c r="K31" s="400" t="n"/>
      <c r="L31" s="402" t="n"/>
      <c r="M31" s="401" t="n">
        <v>45852</v>
      </c>
      <c r="N31" s="401" t="n">
        <v>45852</v>
      </c>
      <c r="O31" s="400" t="inlineStr">
        <is>
          <t>1C25TYY-00000001
14/07/2025</t>
        </is>
      </c>
      <c r="P31" s="403" t="n"/>
      <c r="Q31" s="402" t="n">
        <v>372928175</v>
      </c>
      <c r="R31" s="402" t="n">
        <v>18888825</v>
      </c>
      <c r="S31" s="402" t="n">
        <v>391817000</v>
      </c>
      <c r="T31" s="403" t="n"/>
      <c r="U31" s="402" t="n">
        <v>391817000</v>
      </c>
      <c r="V31" s="402" t="n">
        <v>0</v>
      </c>
      <c r="W31" s="400" t="n"/>
      <c r="X31" s="400" t="inlineStr">
        <is>
          <t>Đã hoàn tất thanh toán</t>
        </is>
      </c>
    </row>
    <row r="32">
      <c r="A32" s="399" t="n">
        <v>28</v>
      </c>
      <c r="B32" s="413" t="inlineStr">
        <is>
          <t>Thi công xây dựng công trình: Kênh cấp 1 tiếp nguồn trạm bơm Đồng Quan (từ kênh Đồng Màu đến UBND xã Du Lễ, L=920m). Địa điểm xây dựng: xã Du Lễ, huyện Kiến Thụy, thành phố Hải Phòng. (Máy Trung Nghĩa)</t>
        </is>
      </c>
      <c r="C32" s="400" t="n"/>
      <c r="D32" s="413" t="inlineStr">
        <is>
          <t>Đa Độ</t>
        </is>
      </c>
      <c r="E32" s="413" t="inlineStr">
        <is>
          <t>02.4/2025/HĐTCXD</t>
        </is>
      </c>
      <c r="F32" s="423" t="n">
        <v>45749</v>
      </c>
      <c r="G32" s="422" t="n">
        <v>384129000</v>
      </c>
      <c r="H32" s="399" t="n"/>
      <c r="I32" s="399" t="n">
        <v>60</v>
      </c>
      <c r="J32" s="407">
        <f>F32+I32</f>
        <v/>
      </c>
      <c r="K32" s="400" t="n"/>
      <c r="L32" s="402" t="n"/>
      <c r="M32" s="399" t="n"/>
      <c r="N32" s="399" t="n"/>
      <c r="O32" s="400" t="n"/>
      <c r="P32" s="403" t="n"/>
      <c r="Q32" s="403" t="n"/>
      <c r="R32" s="403" t="n"/>
      <c r="S32" s="403">
        <f>Q32+Q32*R32</f>
        <v/>
      </c>
      <c r="T32" s="403" t="n"/>
      <c r="U32" s="403" t="n"/>
      <c r="V32" s="403" t="n"/>
      <c r="W32" s="400" t="n"/>
      <c r="X32" s="400" t="inlineStr">
        <is>
          <t>Thiếu báo cáo kte- kĩ thuật bản vẽ thiết kế kỹ thuật - thi công</t>
        </is>
      </c>
      <c r="Y32" s="27" t="n"/>
    </row>
    <row r="33">
      <c r="A33" s="399" t="n">
        <v>29</v>
      </c>
      <c r="B33" s="413" t="inlineStr">
        <is>
          <t xml:space="preserve"> Kênh ngăn mặn Ngũ Phúc Kiến Quốc Tân Trào ( Từ cống Kim Sơn đến cống Đồng Thẻo, L=1100m). Địa điểm: xã Kiến Hưng, thành phố Hải Phòng. Máy Trung Nghĩa</t>
        </is>
      </c>
      <c r="C33" s="400" t="n"/>
      <c r="D33" s="413" t="inlineStr">
        <is>
          <t>Đa Độ</t>
        </is>
      </c>
      <c r="E33" s="413" t="inlineStr">
        <is>
          <t>10.9.NM/2025/HĐTCXD</t>
        </is>
      </c>
      <c r="F33" s="423" t="n">
        <v>45910</v>
      </c>
      <c r="G33" s="422" t="n">
        <v>312871000</v>
      </c>
      <c r="H33" s="399" t="n"/>
      <c r="I33" s="399" t="n">
        <v>90</v>
      </c>
      <c r="J33" s="407">
        <f>F33+I33</f>
        <v/>
      </c>
      <c r="K33" s="400" t="inlineStr">
        <is>
          <t>Techcombank</t>
        </is>
      </c>
      <c r="L33" s="402" t="n"/>
      <c r="M33" s="401" t="n">
        <v>45943</v>
      </c>
      <c r="N33" s="401" t="n">
        <v>45943</v>
      </c>
      <c r="O33" s="400" t="inlineStr">
        <is>
          <t>1C25TYY-00000010
13/10/2025</t>
        </is>
      </c>
      <c r="P33" s="403" t="n"/>
      <c r="Q33" s="402" t="n">
        <v>297738862</v>
      </c>
      <c r="R33" s="402" t="n">
        <v>15132138</v>
      </c>
      <c r="S33" s="402" t="n">
        <v>312871000</v>
      </c>
      <c r="T33" s="403" t="n"/>
      <c r="U33" s="402" t="n">
        <v>312871000</v>
      </c>
      <c r="V33" s="402" t="n">
        <v>0</v>
      </c>
      <c r="W33" s="400" t="n"/>
      <c r="X33" s="400" t="inlineStr">
        <is>
          <t>Đã thanh toán đủ</t>
        </is>
      </c>
    </row>
    <row r="34">
      <c r="A34" s="399" t="n">
        <v>30</v>
      </c>
      <c r="B34" s="413" t="inlineStr">
        <is>
          <t>Nạo vét kênh hút trạm bơm Núi Đối, chiều dài L=630m</t>
        </is>
      </c>
      <c r="C34" s="400" t="n"/>
      <c r="D34" s="413" t="inlineStr">
        <is>
          <t>Đa Độ</t>
        </is>
      </c>
      <c r="E34" s="413" t="inlineStr">
        <is>
          <t>30.7.NĐ/2025/HĐTCXD</t>
        </is>
      </c>
      <c r="F34" s="423" t="n">
        <v>45868</v>
      </c>
      <c r="G34" s="422" t="n">
        <v>258455000</v>
      </c>
      <c r="H34" s="399" t="n"/>
      <c r="I34" s="399" t="n">
        <v>90</v>
      </c>
      <c r="J34" s="407">
        <f>F34+I34</f>
        <v/>
      </c>
      <c r="K34" s="400" t="n"/>
      <c r="L34" s="402" t="n"/>
      <c r="M34" s="401" t="n">
        <v>45953</v>
      </c>
      <c r="N34" s="401" t="n">
        <v>45953</v>
      </c>
      <c r="O34" s="400" t="inlineStr">
        <is>
          <t>1C25TYY-00000014
23/10/2025</t>
        </is>
      </c>
      <c r="P34" s="403" t="n"/>
      <c r="Q34" s="402" t="n">
        <v>246147619</v>
      </c>
      <c r="R34" s="402" t="n">
        <v>12307381</v>
      </c>
      <c r="S34" s="402" t="n">
        <v>258455000</v>
      </c>
      <c r="T34" s="403" t="n"/>
      <c r="U34" s="402" t="n">
        <v>258455000</v>
      </c>
      <c r="V34" s="402" t="n">
        <v>0</v>
      </c>
      <c r="W34" s="400" t="inlineStr">
        <is>
          <t> </t>
        </is>
      </c>
      <c r="X34" s="400" t="inlineStr">
        <is>
          <t>Đã thanh toán đủ</t>
        </is>
      </c>
    </row>
    <row r="35">
      <c r="A35" s="399" t="n">
        <v>31</v>
      </c>
      <c r="B35" s="413" t="inlineStr">
        <is>
          <t>SỬA CHỮA ĐỘT XUẤT CÔNG TRÌNH CẤP BÁCH ĐỂ PHỤC VỤ SẢN XUẤT (NẠO VÉT, ĐẮP BỜ KHƠI THÔNG DÒNG CHẢY KÊNH TIẾP NGUỒN TRẠM BƠM ĐÔNG TÁC, L=1.070M)</t>
        </is>
      </c>
      <c r="C35" s="400" t="n"/>
      <c r="D35" s="413" t="inlineStr">
        <is>
          <t>Đa Độ</t>
        </is>
      </c>
      <c r="E35" s="413" t="inlineStr">
        <is>
          <t>24.9.ĐT/2025/HĐTCXD</t>
        </is>
      </c>
      <c r="F35" s="423" t="n">
        <v>45924</v>
      </c>
      <c r="G35" s="422" t="n">
        <v>414212000</v>
      </c>
      <c r="H35" s="399" t="n"/>
      <c r="I35" s="399" t="n">
        <v>90</v>
      </c>
      <c r="J35" s="407">
        <f>F35+I35</f>
        <v/>
      </c>
      <c r="K35" s="400" t="inlineStr">
        <is>
          <t>Techcombank</t>
        </is>
      </c>
      <c r="L35" s="402" t="n"/>
      <c r="M35" s="401" t="n">
        <v>45978</v>
      </c>
      <c r="N35" s="401" t="n">
        <v>45978</v>
      </c>
      <c r="O35" s="400" t="inlineStr">
        <is>
          <t>1C25TYY-00000025
17/11/2025</t>
        </is>
      </c>
      <c r="P35" s="403" t="n"/>
      <c r="Q35" s="402" t="n">
        <v>1245449338</v>
      </c>
      <c r="R35" s="402" t="n">
        <v>62517662</v>
      </c>
      <c r="S35" s="402" t="n">
        <v>1307967000</v>
      </c>
      <c r="T35" s="403" t="n"/>
      <c r="U35" s="402" t="n">
        <v>1307967000</v>
      </c>
      <c r="V35" s="402" t="n">
        <v>0</v>
      </c>
      <c r="W35" s="400" t="n"/>
      <c r="X35" s="400" t="inlineStr">
        <is>
          <t>Đã quyết toán thanh toán</t>
        </is>
      </c>
    </row>
    <row r="36">
      <c r="A36" s="399" t="n">
        <v>32</v>
      </c>
      <c r="B36" s="413" t="inlineStr">
        <is>
          <t>Kênh tưới sau TB Xuân Đoài, Đầu Voi - Hạng mục: Sửa chữa tường, đáy kênh, đắp áp trúc, L=780m. Địa điểm: Xã Nghi Dương, thành phố Hải
Phòng.</t>
        </is>
      </c>
      <c r="C36" s="400" t="n"/>
      <c r="D36" s="413" t="inlineStr">
        <is>
          <t>Đa Độ</t>
        </is>
      </c>
      <c r="E36" s="413" t="inlineStr">
        <is>
          <t>19.8.XĐ/2025/HĐTCXD</t>
        </is>
      </c>
      <c r="F36" s="423" t="n">
        <v>45888</v>
      </c>
      <c r="G36" s="422" t="n">
        <v>814041000</v>
      </c>
      <c r="H36" s="399" t="n"/>
      <c r="I36" s="419" t="n">
        <v>90</v>
      </c>
      <c r="J36" s="407">
        <f>F36+I36</f>
        <v/>
      </c>
      <c r="K36" s="400" t="inlineStr">
        <is>
          <t>Techcombank</t>
        </is>
      </c>
      <c r="L36" s="402" t="n"/>
      <c r="M36" s="401" t="n">
        <v>45944</v>
      </c>
      <c r="N36" s="401" t="n">
        <v>45944</v>
      </c>
      <c r="O36" s="400" t="inlineStr">
        <is>
          <t>1C25TYY-00000011
14/10/2025</t>
        </is>
      </c>
      <c r="P36" s="403" t="n"/>
      <c r="Q36" s="402" t="n">
        <v>753741667</v>
      </c>
      <c r="R36" s="402" t="n">
        <v>60299333</v>
      </c>
      <c r="S36" s="402" t="n">
        <v>814041000</v>
      </c>
      <c r="T36" s="403" t="n"/>
      <c r="U36" s="402" t="n">
        <v>814041000</v>
      </c>
      <c r="V36" s="402" t="n">
        <v>0</v>
      </c>
      <c r="W36" s="400" t="n"/>
      <c r="X36" s="400" t="inlineStr">
        <is>
          <t>Đã quyết toán thanh toán</t>
        </is>
      </c>
    </row>
    <row r="37">
      <c r="A37" s="399" t="n">
        <v>33</v>
      </c>
      <c r="B37" s="413" t="inlineStr">
        <is>
          <t xml:space="preserve">Kênh Cống Thông 2 </t>
        </is>
      </c>
      <c r="C37" s="400" t="n"/>
      <c r="D37" s="413" t="inlineStr">
        <is>
          <t>Đa Độ</t>
        </is>
      </c>
      <c r="E37" s="413" t="inlineStr">
        <is>
          <t>26.8.CT2/2025/HĐTCXD</t>
        </is>
      </c>
      <c r="F37" s="423" t="n">
        <v>45895</v>
      </c>
      <c r="G37" s="422" t="n">
        <v>679921000</v>
      </c>
      <c r="H37" s="399" t="n"/>
      <c r="I37" s="399" t="n">
        <v>90</v>
      </c>
      <c r="J37" s="423" t="n">
        <v>45961</v>
      </c>
      <c r="K37" s="400" t="inlineStr">
        <is>
          <t>Techcombank</t>
        </is>
      </c>
      <c r="L37" s="403" t="n"/>
      <c r="M37" s="401" t="n">
        <v>45980</v>
      </c>
      <c r="N37" s="401" t="n">
        <v>45980</v>
      </c>
      <c r="O37" s="400" t="inlineStr">
        <is>
          <t>1C25TYY-00000026
19/11/2025</t>
        </is>
      </c>
      <c r="P37" s="403" t="n"/>
      <c r="Q37" s="402" t="n">
        <v>427157751</v>
      </c>
      <c r="R37" s="402" t="n">
        <v>21623249</v>
      </c>
      <c r="S37" s="402" t="n">
        <v>448781000</v>
      </c>
      <c r="T37" s="403" t="n"/>
      <c r="U37" s="402" t="n">
        <v>448781000</v>
      </c>
      <c r="V37" s="402" t="n">
        <v>0</v>
      </c>
      <c r="W37" s="400" t="n"/>
      <c r="X37" s="400" t="inlineStr">
        <is>
          <t>Đã quyết toán thanh toán</t>
        </is>
      </c>
    </row>
    <row r="38">
      <c r="A38" s="399" t="n">
        <v>34</v>
      </c>
      <c r="B38" s="413" t="inlineStr">
        <is>
          <t>Kênh tưới sau TB Đồng Hống - Hạng mục: Sửa chữa tường, đáy kênh, L=802m. Địa điểm: Xã An Quang, Thành phố Hải Phòng.</t>
        </is>
      </c>
      <c r="C38" s="400" t="n"/>
      <c r="D38" s="413" t="inlineStr">
        <is>
          <t>Đa Độ</t>
        </is>
      </c>
      <c r="E38" s="413" t="inlineStr">
        <is>
          <t>19.8.ĐH/2025/HĐTCXD</t>
        </is>
      </c>
      <c r="F38" s="423" t="n">
        <v>45888</v>
      </c>
      <c r="G38" s="422" t="n">
        <v>860712000</v>
      </c>
      <c r="H38" s="399" t="n"/>
      <c r="I38" s="399" t="n">
        <v>90</v>
      </c>
      <c r="J38" s="423" t="n">
        <v>45959</v>
      </c>
      <c r="K38" s="400" t="inlineStr">
        <is>
          <t>Techcombank</t>
        </is>
      </c>
      <c r="L38" s="403" t="n"/>
      <c r="M38" s="401" t="n">
        <v>45959</v>
      </c>
      <c r="N38" s="401" t="n">
        <v>45959</v>
      </c>
      <c r="O38" s="400" t="inlineStr">
        <is>
          <t>1C25TYY-00000017
29/10/2025</t>
        </is>
      </c>
      <c r="P38" s="403" t="n"/>
      <c r="Q38" s="402" t="n">
        <v>646113148</v>
      </c>
      <c r="R38" s="402" t="n">
        <v>32550852</v>
      </c>
      <c r="S38" s="402" t="n">
        <v>678664000</v>
      </c>
      <c r="T38" s="403" t="n"/>
      <c r="U38" s="402" t="n">
        <v>678664000</v>
      </c>
      <c r="V38" s="402" t="n">
        <v>0</v>
      </c>
      <c r="W38" s="400" t="n"/>
      <c r="X38" s="400" t="inlineStr">
        <is>
          <t>Đã quyết toán thanh toán</t>
        </is>
      </c>
    </row>
    <row r="39">
      <c r="A39" s="399" t="n">
        <v>35</v>
      </c>
      <c r="B39" s="413" t="inlineStr">
        <is>
          <t>Kênh ngăn mặn Đoàn Xá, kênh trước cống Cổ Tiểu 2,3 - Hạng mục: Nạo vét, đắp bờ, L=3680m. Địa điểm: Xã Kiến Hải, thành phố Hải Phòng.</t>
        </is>
      </c>
      <c r="C39" s="400" t="n"/>
      <c r="D39" s="413" t="inlineStr">
        <is>
          <t>Đa Độ</t>
        </is>
      </c>
      <c r="E39" s="413" t="inlineStr">
        <is>
          <t>8.17/2025/HĐTCXD</t>
        </is>
      </c>
      <c r="F39" s="423" t="n">
        <v>45898</v>
      </c>
      <c r="G39" s="422" t="n">
        <v>1307967000</v>
      </c>
      <c r="H39" s="399" t="n"/>
      <c r="I39" s="419" t="n">
        <v>90</v>
      </c>
      <c r="J39" s="423" t="n">
        <v>45980</v>
      </c>
      <c r="K39" s="400" t="inlineStr">
        <is>
          <t>Techcombank</t>
        </is>
      </c>
      <c r="L39" s="403" t="n"/>
      <c r="M39" s="401" t="n">
        <v>45959</v>
      </c>
      <c r="N39" s="401" t="n">
        <v>45959</v>
      </c>
      <c r="O39" s="400" t="inlineStr">
        <is>
          <t>1C25TYY-00000018
29/10/2025</t>
        </is>
      </c>
      <c r="P39" s="402" t="n">
        <v>1237276524</v>
      </c>
      <c r="Q39" s="402" t="n">
        <v>796955556</v>
      </c>
      <c r="R39" s="402" t="n">
        <v>63756444</v>
      </c>
      <c r="S39" s="402" t="n">
        <v>860712000</v>
      </c>
      <c r="T39" s="403" t="n"/>
      <c r="U39" s="402" t="n">
        <v>860712000</v>
      </c>
      <c r="V39" s="402" t="n">
        <v>0</v>
      </c>
      <c r="W39" s="400" t="n"/>
      <c r="X39" s="400" t="inlineStr">
        <is>
          <t>Đã quyết toán thanh toán</t>
        </is>
      </c>
    </row>
    <row r="40">
      <c r="A40" s="399" t="n">
        <v>36</v>
      </c>
      <c r="B40" s="413" t="inlineStr">
        <is>
          <t>Kênh Mai Dương 5 tiếp nguồn vào TB Quán Bế và TB Trung Thanh Lang 2 - Hạng mục: Nạo vét, đắp bờ L=1.440m. Địa điểm: xã An Hưng, thành phố Hải Phòng.</t>
        </is>
      </c>
      <c r="C40" s="400" t="n"/>
      <c r="D40" s="413" t="inlineStr">
        <is>
          <t>Đa Độ</t>
        </is>
      </c>
      <c r="E40" s="413" t="inlineStr">
        <is>
          <t>8.4/2025/HĐTCXD</t>
        </is>
      </c>
      <c r="F40" s="423" t="n">
        <v>45885</v>
      </c>
      <c r="G40" s="422" t="n">
        <v>544061667</v>
      </c>
      <c r="H40" s="399" t="n"/>
      <c r="I40" s="419" t="n">
        <v>90</v>
      </c>
      <c r="J40" s="423" t="n">
        <v>45962</v>
      </c>
      <c r="K40" s="400" t="inlineStr">
        <is>
          <t>Techcombank</t>
        </is>
      </c>
      <c r="L40" s="403" t="n"/>
      <c r="M40" s="401" t="n">
        <v>45959</v>
      </c>
      <c r="N40" s="401" t="n">
        <v>45959</v>
      </c>
      <c r="O40" s="400" t="inlineStr">
        <is>
          <t>1C25TYY-00000016
29/10/2025</t>
        </is>
      </c>
      <c r="P40" s="403" t="n"/>
      <c r="Q40" s="402" t="n">
        <v>544061667</v>
      </c>
      <c r="R40" s="402" t="n">
        <v>27442333</v>
      </c>
      <c r="S40" s="402" t="n">
        <v>571504000</v>
      </c>
      <c r="T40" s="403" t="n"/>
      <c r="U40" s="402" t="n">
        <v>571504000</v>
      </c>
      <c r="V40" s="402" t="n">
        <v>0</v>
      </c>
      <c r="W40" s="400" t="n"/>
      <c r="X40" s="400" t="inlineStr">
        <is>
          <t>Đã quyết toán thanh toán</t>
        </is>
      </c>
    </row>
    <row r="41">
      <c r="A41" s="399" t="n">
        <v>37</v>
      </c>
      <c r="B41" s="413" t="inlineStr">
        <is>
          <t>Nạo vét khơi thông kênh cửa hút TB Đầm Chợ; Kênh Cái Sành tiếp nguồn từ sông Đa Độ vào TB Đại Hợp 1,2; Kênh Đại Hợp tiếp nguồn trạm bơm Đại Hợp 2 - Hạng mục: Nạo vét, đắp bờ, L=3.513m. Địa điểm: Xã Kiến Hải, TP Hải Phòng.</t>
        </is>
      </c>
      <c r="C41" s="400" t="n"/>
      <c r="D41" s="413" t="inlineStr">
        <is>
          <t>Đa Độ</t>
        </is>
      </c>
      <c r="E41" s="413" t="inlineStr">
        <is>
          <t>29.8.ĐC/2025/HĐTCXD</t>
        </is>
      </c>
      <c r="F41" s="423" t="n">
        <v>45898</v>
      </c>
      <c r="G41" s="422" t="n">
        <v>1360715000</v>
      </c>
      <c r="H41" s="399" t="n"/>
      <c r="I41" s="399" t="n">
        <v>90</v>
      </c>
      <c r="J41" s="423" t="n">
        <v>45989</v>
      </c>
      <c r="K41" s="400" t="inlineStr">
        <is>
          <t>Techcombank</t>
        </is>
      </c>
      <c r="L41" s="403" t="n"/>
      <c r="M41" s="401" t="n">
        <v>45980</v>
      </c>
      <c r="N41" s="401" t="n">
        <v>45980</v>
      </c>
      <c r="O41" s="400" t="inlineStr">
        <is>
          <t>1C25TYY-00000027
19/11/2025</t>
        </is>
      </c>
      <c r="P41" s="403" t="n"/>
      <c r="Q41" s="402" t="n">
        <v>201860608</v>
      </c>
      <c r="R41" s="402" t="n">
        <v>10358392</v>
      </c>
      <c r="S41" s="402" t="n">
        <v>212219000</v>
      </c>
      <c r="T41" s="403" t="n"/>
      <c r="U41" s="402" t="n">
        <v>212219000</v>
      </c>
      <c r="V41" s="402" t="n">
        <v>0</v>
      </c>
      <c r="W41" s="400" t="n"/>
      <c r="X41" s="400" t="inlineStr">
        <is>
          <t>Đã quyết toán thanh toán</t>
        </is>
      </c>
    </row>
    <row r="42">
      <c r="A42" s="399" t="n">
        <v>38</v>
      </c>
      <c r="B42" s="413" t="inlineStr">
        <is>
          <t>Sửa chữa đột xuất các công trình cấp bách để phục phụ sản xuất: Nạo vét kênh sau cống Kết - Hạng mục: Nạo vét, đắp bờ từ đường Đồng Hòa đến kênh Mỹ Khê, L=1030m. Địa điểm xây dựng: Phường Kiến An, thành phố Hải Phòng.</t>
        </is>
      </c>
      <c r="C42" s="400" t="n"/>
      <c r="D42" s="413" t="inlineStr">
        <is>
          <t>Đa Độ</t>
        </is>
      </c>
      <c r="E42" s="413" t="inlineStr">
        <is>
          <t>01.11.CK/2025/HĐTCXD</t>
        </is>
      </c>
      <c r="F42" s="423" t="n">
        <v>45962</v>
      </c>
      <c r="G42" s="422" t="n">
        <v>450515000</v>
      </c>
      <c r="H42" s="399" t="n"/>
      <c r="I42" s="399" t="n">
        <v>45</v>
      </c>
      <c r="J42" s="423" t="n">
        <v>46003</v>
      </c>
      <c r="K42" s="400" t="inlineStr">
        <is>
          <t>Techcombank</t>
        </is>
      </c>
      <c r="L42" s="403" t="n"/>
      <c r="M42" s="401" t="n">
        <v>45987</v>
      </c>
      <c r="N42" s="401" t="n">
        <v>45987</v>
      </c>
      <c r="O42" s="400" t="inlineStr">
        <is>
          <t>1C25TYY-00000029
26/11/2025</t>
        </is>
      </c>
      <c r="P42" s="403" t="n"/>
      <c r="Q42" s="402" t="n">
        <v>1294699815</v>
      </c>
      <c r="R42" s="402" t="n">
        <v>64980185</v>
      </c>
      <c r="S42" s="402" t="n">
        <v>1359680000</v>
      </c>
      <c r="T42" s="403" t="n"/>
      <c r="U42" s="402" t="n">
        <v>1359680000</v>
      </c>
      <c r="V42" s="402" t="n">
        <v>0</v>
      </c>
      <c r="W42" s="400" t="n"/>
      <c r="X42" s="400" t="inlineStr">
        <is>
          <t>Đã quyết toán thanh toán</t>
        </is>
      </c>
    </row>
    <row r="43">
      <c r="A43" s="399" t="n">
        <v>39</v>
      </c>
      <c r="B43" s="413" t="inlineStr">
        <is>
          <t>Kênh Đại Trà 3 - Hạng mục: Nạo vét, đắp bờ đoạn từ kênh Hoà Bình đến kênh Đại Trà 1, L=640m. Địa điểm xây dựng: Xã Kiến Minh, Thành phố Hải Phòng.</t>
        </is>
      </c>
      <c r="C43" s="400" t="n"/>
      <c r="D43" s="413" t="inlineStr">
        <is>
          <t>Đa Độ</t>
        </is>
      </c>
      <c r="E43" s="413" t="inlineStr">
        <is>
          <t>11-QLN/2025/HĐTCXD</t>
        </is>
      </c>
      <c r="F43" s="423" t="n">
        <v>45959</v>
      </c>
      <c r="G43" s="422" t="n">
        <v>330534000</v>
      </c>
      <c r="H43" s="399" t="n"/>
      <c r="I43" s="399" t="n">
        <v>60</v>
      </c>
      <c r="J43" s="423" t="n">
        <v>46006</v>
      </c>
      <c r="K43" s="400" t="inlineStr">
        <is>
          <t>Techcombank</t>
        </is>
      </c>
      <c r="L43" s="403" t="n"/>
      <c r="M43" s="401" t="n">
        <v>46003</v>
      </c>
      <c r="N43" s="401" t="n">
        <v>46003</v>
      </c>
      <c r="O43" s="400" t="inlineStr">
        <is>
          <t>1C25TYY-00000031
12/12/2025</t>
        </is>
      </c>
      <c r="P43" s="403" t="n"/>
      <c r="Q43" s="402" t="n">
        <v>312009656</v>
      </c>
      <c r="R43" s="402" t="n">
        <v>15847344</v>
      </c>
      <c r="S43" s="402" t="n">
        <v>327857000</v>
      </c>
      <c r="T43" s="403" t="n"/>
      <c r="U43" s="402" t="n">
        <v>327857000</v>
      </c>
      <c r="V43" s="402" t="n">
        <v>0</v>
      </c>
      <c r="W43" s="400" t="n"/>
      <c r="X43" s="400" t="inlineStr">
        <is>
          <t>Đã quyết toán thanh toán</t>
        </is>
      </c>
    </row>
    <row r="44">
      <c r="A44" s="399" t="n">
        <v>40</v>
      </c>
      <c r="B44" s="413" t="inlineStr">
        <is>
          <t>Kênh Minh Tân 2. Hạng mục: Nạo vét, đắp bờ từ cống Minh Tân 2 đến cổng làng Vũ Vị, L=945m. Địa điểm xây dựng: Xã Kiến Minh, Thành phố Hải Phòng.</t>
        </is>
      </c>
      <c r="C44" s="400" t="n"/>
      <c r="D44" s="413" t="inlineStr">
        <is>
          <t>Đa Độ</t>
        </is>
      </c>
      <c r="E44" s="413" t="inlineStr">
        <is>
          <t>12-QLN/2025/HĐTCXD</t>
        </is>
      </c>
      <c r="F44" s="423" t="n">
        <v>45959</v>
      </c>
      <c r="G44" s="422" t="n">
        <v>373569000</v>
      </c>
      <c r="H44" s="399" t="n"/>
      <c r="I44" s="399" t="n">
        <v>60</v>
      </c>
      <c r="J44" s="423" t="n">
        <v>46019</v>
      </c>
      <c r="K44" s="400" t="inlineStr">
        <is>
          <t>Techcombank</t>
        </is>
      </c>
      <c r="L44" s="403" t="n"/>
      <c r="M44" s="401" t="n">
        <v>46003</v>
      </c>
      <c r="N44" s="401" t="n">
        <v>46003</v>
      </c>
      <c r="O44" s="400" t="inlineStr">
        <is>
          <t>1C25TYY-00000032
12/12/2025</t>
        </is>
      </c>
      <c r="P44" s="403" t="n"/>
      <c r="Q44" s="402" t="n">
        <v>355544894</v>
      </c>
      <c r="R44" s="402" t="n">
        <v>18024106</v>
      </c>
      <c r="S44" s="402" t="n">
        <v>373569000</v>
      </c>
      <c r="T44" s="403" t="n"/>
      <c r="U44" s="402" t="n">
        <v>373569000</v>
      </c>
      <c r="V44" s="402" t="n">
        <v>0</v>
      </c>
      <c r="W44" s="400" t="n"/>
      <c r="X44" s="400" t="inlineStr">
        <is>
          <t>Đã quyết toán thanh toán</t>
        </is>
      </c>
    </row>
    <row r="45">
      <c r="A45" s="399" t="n">
        <v>41</v>
      </c>
      <c r="B45" s="400" t="inlineStr">
        <is>
          <t>Thi công sửa chữa tuyến kênh Đồng Dầm (Từ kênh Đại Trà 1 đến Gốc da Miếu Bà);Sửa chữa máng inox Đội 3 – Đội 5 thôn Phong Cầu 1, thôn Phong Cầu 2 xã Kiến Minh</t>
        </is>
      </c>
      <c r="C45" s="400" t="n"/>
      <c r="D45" s="400" t="inlineStr">
        <is>
          <t>Phòng KT xã Kiến Minh</t>
        </is>
      </c>
      <c r="E45" s="400" t="inlineStr">
        <is>
          <t>17.12.ĐD/2025/HĐTCXD</t>
        </is>
      </c>
      <c r="F45" s="401" t="n">
        <v>46008</v>
      </c>
      <c r="G45" s="402" t="n">
        <v>323401000</v>
      </c>
      <c r="H45" s="399" t="n"/>
      <c r="I45" s="399" t="n">
        <v>60</v>
      </c>
      <c r="J45" s="407">
        <f>F45+I45</f>
        <v/>
      </c>
      <c r="K45" s="400" t="n"/>
      <c r="L45" s="403" t="n"/>
      <c r="M45" s="401" t="n">
        <v>46021</v>
      </c>
      <c r="N45" s="401" t="n">
        <v>46021</v>
      </c>
      <c r="O45" s="400" t="inlineStr">
        <is>
          <t>1C25TYY-00000046
30/12/2025</t>
        </is>
      </c>
      <c r="P45" s="403" t="n"/>
      <c r="Q45" s="402" t="n">
        <v>210185185</v>
      </c>
      <c r="R45" s="402" t="n">
        <v>16814815</v>
      </c>
      <c r="S45" s="402" t="n">
        <v>227000000</v>
      </c>
      <c r="T45" s="403" t="n"/>
      <c r="U45" s="402" t="n">
        <v>227000000</v>
      </c>
      <c r="V45" s="402" t="n">
        <v>0</v>
      </c>
      <c r="W45" s="400" t="inlineStr">
        <is>
          <t>Hằng</t>
        </is>
      </c>
      <c r="X45" s="400" t="inlineStr">
        <is>
          <t>Nghiệm thu thanh toán Đợt 1</t>
        </is>
      </c>
    </row>
    <row r="46">
      <c r="A46" s="399" t="n">
        <v>42</v>
      </c>
      <c r="B46" s="400" t="inlineStr">
        <is>
          <t>Nhân công lắp đặt hệ thống điện chiếu sáng</t>
        </is>
      </c>
      <c r="C46" s="400" t="n"/>
      <c r="D46" s="400" t="inlineStr">
        <is>
          <t>CÔNG TY CỔ PHẦN QUỐC TẾ NAM HẢI</t>
        </is>
      </c>
      <c r="E46" s="400" t="inlineStr">
        <is>
          <t>15.04/2025/HĐKT/NH-ĐS</t>
        </is>
      </c>
      <c r="F46" s="401" t="n">
        <v>45762</v>
      </c>
      <c r="G46" s="402">
        <f>369622665 *1.08</f>
        <v/>
      </c>
      <c r="H46" s="399" t="n"/>
      <c r="I46" s="399" t="n">
        <v>260</v>
      </c>
      <c r="J46" s="407">
        <f>F46+I46</f>
        <v/>
      </c>
      <c r="K46" s="400" t="n"/>
      <c r="L46" s="403" t="n"/>
      <c r="M46" s="399" t="n"/>
      <c r="N46" s="399" t="n"/>
      <c r="O46" s="400" t="n"/>
      <c r="P46" s="403" t="n"/>
      <c r="Q46" s="403" t="n"/>
      <c r="R46" s="403" t="n"/>
      <c r="S46" s="403">
        <f>Q46+Q46*R46</f>
        <v/>
      </c>
      <c r="T46" s="403" t="n"/>
      <c r="U46" s="403" t="n"/>
      <c r="V46" s="403" t="n"/>
      <c r="W46" s="400" t="n"/>
      <c r="X46" s="400" t="n"/>
    </row>
    <row r="47">
      <c r="A47" s="399" t="n">
        <v>43</v>
      </c>
      <c r="B47" s="400" t="inlineStr">
        <is>
          <t>Sửa chữa đột xuất công trình cấp bách để phục vụ sản xuất ( nạo vét kênh hút trạm bơm thụy Hương, đồng ca,vườn cây, đại trà, chiều dài 820m). Địa điểm xd: xã Kiến Thụy, Nghi Dương, Kiến Hưng, Kiến Minh, Hải Phòng</t>
        </is>
      </c>
      <c r="C47" s="400" t="n"/>
      <c r="D47" s="400" t="inlineStr">
        <is>
          <t>Đa Độ</t>
        </is>
      </c>
      <c r="E47" s="400" t="inlineStr">
        <is>
          <t>11.4/2025/HĐTCXD</t>
        </is>
      </c>
      <c r="F47" s="401" t="n">
        <v>45964</v>
      </c>
      <c r="G47" s="402" t="n">
        <v>294635000</v>
      </c>
      <c r="H47" s="399" t="n"/>
      <c r="I47" s="399" t="n">
        <v>60</v>
      </c>
      <c r="J47" s="407">
        <f>F47+I47</f>
        <v/>
      </c>
      <c r="K47" s="400" t="n"/>
      <c r="L47" s="403" t="n"/>
      <c r="M47" s="399" t="n"/>
      <c r="N47" s="399" t="n"/>
      <c r="O47" s="400" t="n"/>
      <c r="P47" s="402" t="n">
        <v>272252987</v>
      </c>
      <c r="Q47" s="403" t="n"/>
      <c r="R47" s="403" t="n"/>
      <c r="S47" s="403">
        <f>Q47+Q47*R47</f>
        <v/>
      </c>
      <c r="T47" s="403" t="n"/>
      <c r="U47" s="403" t="n"/>
      <c r="V47" s="403" t="n"/>
      <c r="W47" s="400" t="n"/>
      <c r="X47" s="400" t="n"/>
    </row>
    <row r="48">
      <c r="A48" s="399" t="n">
        <v>44</v>
      </c>
      <c r="B48" s="400" t="inlineStr">
        <is>
          <t>Kênh hút tb Cẩm Hoàn - Hạng mục: nạo vét, đắp bờ từ kênh cống thông 1 đến trạm bơm Cẩm Hoàn , L=638m</t>
        </is>
      </c>
      <c r="C48" s="400" t="n"/>
      <c r="D48" s="400" t="inlineStr">
        <is>
          <t>Đa Độ</t>
        </is>
      </c>
      <c r="E48" s="400" t="inlineStr">
        <is>
          <t>10.1/2025/HĐTCXD</t>
        </is>
      </c>
      <c r="F48" s="401" t="n">
        <v>45961</v>
      </c>
      <c r="G48" s="402" t="n">
        <v>313343000</v>
      </c>
      <c r="H48" s="399" t="n"/>
      <c r="I48" s="399" t="n">
        <v>60</v>
      </c>
      <c r="J48" s="407">
        <f>F48+I48</f>
        <v/>
      </c>
      <c r="K48" s="400" t="n"/>
      <c r="L48" s="403" t="n"/>
      <c r="M48" s="401" t="n">
        <v>46008</v>
      </c>
      <c r="N48" s="401" t="n">
        <v>46008</v>
      </c>
      <c r="O48" s="400" t="inlineStr">
        <is>
          <t>1C25TYY-00000033
17/12/2025</t>
        </is>
      </c>
      <c r="P48" s="402" t="n">
        <v>290147209</v>
      </c>
      <c r="Q48" s="402" t="n">
        <v>296295846</v>
      </c>
      <c r="R48" s="402" t="n">
        <v>15056154</v>
      </c>
      <c r="S48" s="402" t="n">
        <v>311352000</v>
      </c>
      <c r="T48" s="403" t="n"/>
      <c r="U48" s="402" t="n">
        <v>311352000</v>
      </c>
      <c r="V48" s="402" t="n">
        <v>0</v>
      </c>
      <c r="W48" s="400" t="n"/>
      <c r="X48" s="400" t="inlineStr">
        <is>
          <t>Đã quyết toán thanh toán</t>
        </is>
      </c>
    </row>
    <row r="49">
      <c r="A49" s="399" t="n">
        <v>45</v>
      </c>
      <c r="B49" s="400" t="inlineStr">
        <is>
          <t>Sửa chữa NQL TB Đức Phong ( văn phòng cụm 4) .Địa điểm xd : xã Kiến Minh , Hải Phòng</t>
        </is>
      </c>
      <c r="C49" s="400" t="n"/>
      <c r="D49" s="400" t="inlineStr">
        <is>
          <t>Đa Độ</t>
        </is>
      </c>
      <c r="E49" s="400" t="inlineStr">
        <is>
          <t>09.9.ĐP/2025/HĐTCXD</t>
        </is>
      </c>
      <c r="F49" s="401" t="n">
        <v>45909</v>
      </c>
      <c r="G49" s="402" t="n">
        <v>193111000</v>
      </c>
      <c r="H49" s="401" t="n">
        <v>45910</v>
      </c>
      <c r="I49" s="399" t="n">
        <v>60</v>
      </c>
      <c r="J49" s="407">
        <f>F49+I49</f>
        <v/>
      </c>
      <c r="K49" s="400" t="n"/>
      <c r="L49" s="403" t="n"/>
      <c r="M49" s="401" t="n">
        <v>46021</v>
      </c>
      <c r="N49" s="401" t="n">
        <v>46021</v>
      </c>
      <c r="O49" s="400" t="inlineStr">
        <is>
          <t>1C25TYY-00000048
30/12/2025</t>
        </is>
      </c>
      <c r="P49" s="403" t="n"/>
      <c r="Q49" s="402" t="n">
        <v>145179233</v>
      </c>
      <c r="R49" s="402" t="n">
        <v>7380767</v>
      </c>
      <c r="S49" s="402" t="n">
        <v>152560000</v>
      </c>
      <c r="T49" s="403" t="n"/>
      <c r="U49" s="402" t="n">
        <v>152560000</v>
      </c>
      <c r="V49" s="402" t="n">
        <v>0</v>
      </c>
      <c r="W49" s="400" t="n"/>
      <c r="X49" s="400" t="inlineStr">
        <is>
          <t>Đã quyết toán thanh toán</t>
        </is>
      </c>
    </row>
    <row r="50">
      <c r="A50" s="399" t="n">
        <v>46</v>
      </c>
      <c r="B50" s="400" t="inlineStr">
        <is>
          <t>Sửa chữa đột xuất các công trình cấp bách để phục vụ sản xuất . Hạng mục: đắp bờ trái đa độ khu vực xã An Khánh từ K13+850 đến K14+250</t>
        </is>
      </c>
      <c r="C50" s="400" t="n"/>
      <c r="D50" s="400" t="inlineStr">
        <is>
          <t>Đa Độ</t>
        </is>
      </c>
      <c r="E50" s="400" t="n"/>
      <c r="F50" s="399" t="n"/>
      <c r="G50" s="403" t="n"/>
      <c r="H50" s="399" t="n"/>
      <c r="I50" s="399" t="n"/>
      <c r="J50" s="407">
        <f>F50+I50</f>
        <v/>
      </c>
      <c r="K50" s="400" t="n"/>
      <c r="L50" s="403" t="n"/>
      <c r="M50" s="399" t="n"/>
      <c r="N50" s="399" t="n"/>
      <c r="O50" s="400" t="n"/>
      <c r="P50" s="403" t="n"/>
      <c r="Q50" s="403" t="n"/>
      <c r="R50" s="403" t="n"/>
      <c r="S50" s="403">
        <f>Q50+Q50*R50</f>
        <v/>
      </c>
      <c r="T50" s="403" t="n"/>
      <c r="U50" s="403" t="n"/>
      <c r="V50" s="403" t="n"/>
      <c r="W50" s="400" t="n"/>
      <c r="X50" s="400" t="inlineStr">
        <is>
          <t>Thiếu nhật kí thi công , hợp đồng thi công xd, Thiếu báo cáo kte- kĩ thuật bản vẽ thiết kế kỹ thuật - thi công, hồ sơ dự toán</t>
        </is>
      </c>
    </row>
    <row r="51">
      <c r="A51" s="399" t="n">
        <v>47</v>
      </c>
      <c r="B51" s="400" t="inlineStr">
        <is>
          <t>Nạo vét cửa thu, đắp bờ xử lý ô nhiễm cửa nhà máy cầu Nguyệt</t>
        </is>
      </c>
      <c r="C51" s="400" t="n"/>
      <c r="D51" s="400" t="inlineStr">
        <is>
          <t>Đa Độ</t>
        </is>
      </c>
      <c r="E51" s="400" t="n"/>
      <c r="F51" s="399" t="n"/>
      <c r="G51" s="403" t="n"/>
      <c r="H51" s="399" t="n"/>
      <c r="I51" s="399" t="n"/>
      <c r="J51" s="407">
        <f>F51+I51</f>
        <v/>
      </c>
      <c r="K51" s="400" t="n"/>
      <c r="L51" s="403" t="n"/>
      <c r="M51" s="399" t="n"/>
      <c r="N51" s="399" t="n"/>
      <c r="O51" s="400" t="n"/>
      <c r="P51" s="403" t="n"/>
      <c r="Q51" s="403" t="n"/>
      <c r="R51" s="403" t="n"/>
      <c r="S51" s="403">
        <f>Q51+Q51*R51</f>
        <v/>
      </c>
      <c r="T51" s="403" t="n"/>
      <c r="U51" s="403" t="n"/>
      <c r="V51" s="403" t="n"/>
      <c r="W51" s="400" t="n"/>
      <c r="X51" s="400" t="inlineStr">
        <is>
          <t>Thiếu nhật kí thi công , hợp đồng thi công xd, Thiếu báo cáo kte- kĩ thuật bản vẽ thiết kế kỹ thuật - thi công, hồ sơ dự toán</t>
        </is>
      </c>
    </row>
    <row r="52" ht="43.5" customHeight="1" s="327">
      <c r="A52" s="284" t="n"/>
      <c r="B52" s="311" t="n"/>
      <c r="C52" s="284" t="n"/>
      <c r="D52" s="312" t="n"/>
      <c r="E52" s="284" t="n"/>
      <c r="F52" s="313" t="n"/>
      <c r="G52" s="314" t="n"/>
      <c r="H52" s="315" t="n"/>
      <c r="I52" s="284" t="n"/>
      <c r="J52" s="316" t="n"/>
      <c r="K52" s="284" t="n"/>
      <c r="L52" s="210" t="n"/>
      <c r="M52" s="210" t="n"/>
      <c r="N52" s="210" t="n"/>
      <c r="O52" s="210" t="n"/>
      <c r="P52" s="317" t="n"/>
      <c r="Q52" s="210" t="n"/>
      <c r="R52" s="210" t="n"/>
      <c r="S52" s="264" t="n"/>
      <c r="T52" s="23" t="n"/>
      <c r="U52" s="23" t="n"/>
      <c r="V52" s="70" t="n"/>
      <c r="W52" s="275" t="n"/>
    </row>
    <row r="53" ht="37.5" customHeight="1" s="327">
      <c r="A53" s="284" t="n"/>
      <c r="B53" s="311" t="n"/>
      <c r="C53" s="284" t="n"/>
      <c r="D53" s="284" t="n"/>
      <c r="E53" s="318" t="n"/>
      <c r="F53" s="313" t="n"/>
      <c r="G53" s="314" t="n"/>
      <c r="H53" s="315" t="n"/>
      <c r="I53" s="284" t="n"/>
      <c r="J53" s="316" t="n"/>
      <c r="K53" s="284" t="n"/>
      <c r="L53" s="210" t="n"/>
      <c r="M53" s="210" t="n"/>
      <c r="N53" s="210" t="n"/>
      <c r="O53" s="210" t="n"/>
      <c r="P53" s="164" t="n"/>
      <c r="Q53" s="322" t="n"/>
      <c r="R53" s="320" t="n"/>
      <c r="S53" s="264" t="n"/>
      <c r="T53" s="23" t="n"/>
      <c r="U53" s="23" t="n"/>
      <c r="V53" s="70" t="n"/>
      <c r="W53" s="275" t="n"/>
    </row>
    <row r="54" ht="35.25" customHeight="1" s="327">
      <c r="A54" s="284" t="n"/>
      <c r="B54" s="311" t="n"/>
      <c r="C54" s="284" t="n"/>
      <c r="D54" s="284" t="n"/>
      <c r="E54" s="321" t="n"/>
      <c r="F54" s="315" t="n"/>
      <c r="G54" s="314" t="n"/>
      <c r="H54" s="315" t="n"/>
      <c r="I54" s="284" t="n"/>
      <c r="J54" s="316" t="n"/>
      <c r="K54" s="284" t="n"/>
      <c r="L54" s="210" t="n"/>
      <c r="M54" s="210" t="n"/>
      <c r="N54" s="210" t="n"/>
      <c r="O54" s="210" t="n"/>
      <c r="P54" s="322" t="n"/>
      <c r="Q54" s="322" t="n"/>
      <c r="R54" s="251" t="n"/>
      <c r="S54" s="264" t="n"/>
      <c r="T54" s="23" t="n"/>
      <c r="U54" s="23" t="n"/>
      <c r="V54" s="70" t="n"/>
      <c r="W54" s="275" t="n"/>
    </row>
    <row r="55">
      <c r="A55" s="284" t="n"/>
      <c r="B55" s="311" t="n"/>
      <c r="C55" s="284" t="n"/>
      <c r="D55" s="284" t="n"/>
      <c r="E55" s="321" t="n"/>
      <c r="F55" s="315" t="n"/>
      <c r="G55" s="314" t="n"/>
      <c r="H55" s="315" t="n"/>
      <c r="I55" s="284" t="n"/>
      <c r="J55" s="316" t="n"/>
      <c r="K55" s="284" t="n"/>
      <c r="L55" s="210" t="n"/>
      <c r="M55" s="210" t="n"/>
      <c r="N55" s="210" t="n"/>
      <c r="O55" s="210" t="n"/>
      <c r="P55" s="164" t="n"/>
      <c r="Q55" s="322" t="n"/>
      <c r="R55" s="251" t="n"/>
      <c r="S55" s="264" t="n"/>
      <c r="T55" s="23" t="n"/>
      <c r="U55" s="23" t="n"/>
      <c r="V55" s="70" t="n"/>
      <c r="W55" s="275" t="n"/>
    </row>
    <row r="56">
      <c r="A56" s="284" t="n"/>
      <c r="B56" s="311" t="n"/>
      <c r="C56" s="284" t="n"/>
      <c r="D56" s="284" t="n"/>
      <c r="E56" s="284" t="n"/>
      <c r="F56" s="284" t="n"/>
      <c r="G56" s="284" t="n"/>
      <c r="H56" s="284" t="n"/>
      <c r="I56" s="284" t="n"/>
      <c r="J56" s="316" t="n"/>
      <c r="K56" s="284" t="n"/>
      <c r="L56" s="210" t="n"/>
      <c r="M56" s="210" t="n"/>
      <c r="N56" s="210" t="n"/>
      <c r="O56" s="210" t="n"/>
      <c r="P56" s="251" t="n"/>
      <c r="Q56" s="251" t="n"/>
      <c r="R56" s="251" t="n"/>
      <c r="S56" s="264" t="n"/>
      <c r="T56" s="23" t="n"/>
      <c r="U56" s="23" t="n"/>
      <c r="V56" s="70" t="n"/>
      <c r="W56" s="275" t="n"/>
    </row>
    <row r="57">
      <c r="A57" s="284" t="n"/>
      <c r="B57" s="311" t="n"/>
      <c r="C57" s="284" t="n"/>
      <c r="D57" s="284" t="n"/>
      <c r="E57" s="323" t="n"/>
      <c r="F57" s="315" t="n"/>
      <c r="G57" s="314" t="n"/>
      <c r="H57" s="315" t="n"/>
      <c r="I57" s="284" t="n"/>
      <c r="J57" s="316" t="n"/>
      <c r="K57" s="284" t="n"/>
      <c r="L57" s="210" t="n"/>
      <c r="M57" s="210" t="n"/>
      <c r="N57" s="210" t="n"/>
      <c r="O57" s="210" t="n"/>
      <c r="P57" s="251" t="n"/>
      <c r="Q57" s="251" t="n"/>
      <c r="R57" s="251" t="n"/>
      <c r="S57" s="264" t="n"/>
      <c r="T57" s="23" t="n"/>
      <c r="U57" s="23" t="n"/>
      <c r="V57" s="70" t="n"/>
      <c r="W57" s="275" t="n"/>
    </row>
    <row r="58">
      <c r="A58" s="284" t="n"/>
      <c r="B58" s="311" t="n"/>
      <c r="C58" s="284" t="n"/>
      <c r="D58" s="284" t="n"/>
      <c r="E58" s="323" t="n"/>
      <c r="F58" s="315" t="n"/>
      <c r="G58" s="314" t="n"/>
      <c r="H58" s="315" t="n"/>
      <c r="I58" s="284" t="n"/>
      <c r="J58" s="316" t="n"/>
      <c r="K58" s="284" t="n"/>
      <c r="L58" s="210" t="n"/>
      <c r="M58" s="210" t="n"/>
      <c r="N58" s="210" t="n"/>
      <c r="O58" s="210" t="n"/>
      <c r="P58" s="251" t="n"/>
      <c r="Q58" s="251" t="n"/>
      <c r="R58" s="251" t="n"/>
      <c r="S58" s="264" t="n"/>
      <c r="T58" s="23" t="n"/>
      <c r="U58" s="23" t="n"/>
      <c r="V58" s="70" t="n"/>
      <c r="W58" s="275" t="n"/>
    </row>
    <row r="59">
      <c r="A59" s="272" t="n"/>
      <c r="B59" s="311" t="n"/>
      <c r="C59" s="284" t="n"/>
      <c r="D59" s="284" t="n"/>
      <c r="E59" s="321" t="n"/>
      <c r="F59" s="315" t="n"/>
      <c r="G59" s="314" t="n"/>
      <c r="H59" s="315" t="n"/>
      <c r="I59" s="284" t="n"/>
      <c r="J59" s="316" t="n"/>
      <c r="K59" s="284" t="n"/>
      <c r="L59" s="210" t="n"/>
      <c r="M59" s="210" t="n"/>
      <c r="N59" s="210" t="n"/>
      <c r="O59" s="210" t="n"/>
      <c r="P59" s="251" t="n"/>
      <c r="Q59" s="251" t="n"/>
      <c r="R59" s="274" t="n"/>
      <c r="S59" s="264" t="n"/>
      <c r="T59" s="23" t="n"/>
      <c r="U59" s="23" t="n"/>
      <c r="V59" s="70" t="n"/>
      <c r="W59" s="275" t="n"/>
    </row>
    <row r="60">
      <c r="A60" s="272" t="n"/>
      <c r="B60" s="311" t="n"/>
      <c r="C60" s="284" t="n"/>
      <c r="D60" s="284" t="n"/>
      <c r="E60" s="323" t="n"/>
      <c r="F60" s="315" t="n"/>
      <c r="G60" s="314" t="n"/>
      <c r="H60" s="315" t="n"/>
      <c r="I60" s="284" t="n"/>
      <c r="J60" s="316" t="n"/>
      <c r="K60" s="284" t="n"/>
      <c r="L60" s="210" t="n"/>
      <c r="M60" s="210" t="n"/>
      <c r="N60" s="210" t="n"/>
      <c r="O60" s="210" t="n"/>
      <c r="P60" s="251" t="n"/>
      <c r="Q60" s="251" t="n"/>
      <c r="R60" s="274" t="n"/>
      <c r="S60" s="264" t="n"/>
      <c r="T60" s="23" t="n"/>
      <c r="U60" s="23" t="n"/>
      <c r="V60" s="70" t="n"/>
      <c r="W60" s="275" t="n"/>
    </row>
    <row r="61">
      <c r="A61" s="272" t="n"/>
      <c r="B61" s="311" t="n"/>
      <c r="C61" s="284" t="n"/>
      <c r="D61" s="284" t="n"/>
      <c r="E61" s="323" t="n"/>
      <c r="F61" s="315" t="n"/>
      <c r="G61" s="314" t="n"/>
      <c r="H61" s="315" t="n"/>
      <c r="I61" s="284" t="n"/>
      <c r="J61" s="316" t="n"/>
      <c r="K61" s="284" t="n"/>
      <c r="L61" s="210" t="n"/>
      <c r="M61" s="210" t="n"/>
      <c r="N61" s="210" t="n"/>
      <c r="O61" s="210" t="n"/>
      <c r="P61" s="251" t="n"/>
      <c r="Q61" s="251" t="n"/>
      <c r="R61" s="274" t="n"/>
      <c r="S61" s="264" t="n"/>
      <c r="T61" s="23" t="n"/>
      <c r="U61" s="23" t="n"/>
      <c r="V61" s="70" t="n"/>
      <c r="W61" s="275" t="n"/>
    </row>
    <row r="62">
      <c r="A62" s="272" t="n"/>
      <c r="B62" s="311" t="n"/>
      <c r="C62" s="284" t="n"/>
      <c r="D62" s="284" t="n"/>
      <c r="E62" s="323" t="n"/>
      <c r="F62" s="315" t="n"/>
      <c r="G62" s="314" t="n"/>
      <c r="H62" s="315" t="n"/>
      <c r="I62" s="284" t="n"/>
      <c r="J62" s="316" t="n"/>
      <c r="K62" s="284" t="n"/>
      <c r="L62" s="210" t="n"/>
      <c r="M62" s="210" t="n"/>
      <c r="N62" s="210" t="n"/>
      <c r="O62" s="210" t="n"/>
      <c r="P62" s="251" t="n"/>
      <c r="Q62" s="251" t="n"/>
      <c r="R62" s="274" t="n"/>
      <c r="S62" s="264" t="n"/>
      <c r="T62" s="23" t="n"/>
      <c r="U62" s="23" t="n"/>
      <c r="V62" s="70" t="n"/>
      <c r="W62" s="275" t="n"/>
    </row>
    <row r="63">
      <c r="A63" s="272" t="n"/>
      <c r="B63" s="311" t="n"/>
      <c r="C63" s="284" t="n"/>
      <c r="D63" s="284" t="n"/>
      <c r="E63" s="323" t="n"/>
      <c r="F63" s="315" t="n"/>
      <c r="G63" s="314" t="n"/>
      <c r="H63" s="315" t="n"/>
      <c r="I63" s="284" t="n"/>
      <c r="J63" s="316" t="n"/>
      <c r="K63" s="284" t="n"/>
      <c r="L63" s="210" t="n"/>
      <c r="M63" s="210" t="n"/>
      <c r="N63" s="210" t="n"/>
      <c r="O63" s="210" t="n"/>
      <c r="P63" s="251" t="n"/>
      <c r="Q63" s="251" t="n"/>
      <c r="R63" s="274" t="n"/>
      <c r="S63" s="264" t="n"/>
      <c r="T63" s="23" t="n"/>
      <c r="U63" s="23" t="n"/>
      <c r="V63" s="70" t="n"/>
      <c r="W63" s="275" t="n"/>
    </row>
    <row r="64">
      <c r="A64" s="272" t="n"/>
      <c r="B64" s="311" t="n"/>
      <c r="C64" s="284" t="n"/>
      <c r="D64" s="284" t="n"/>
      <c r="E64" s="323" t="n"/>
      <c r="F64" s="315" t="n"/>
      <c r="G64" s="314" t="n"/>
      <c r="H64" s="315" t="n"/>
      <c r="I64" s="284" t="n"/>
      <c r="J64" s="316" t="n"/>
      <c r="K64" s="284" t="n"/>
      <c r="L64" s="210" t="n"/>
      <c r="M64" s="210" t="n"/>
      <c r="N64" s="210" t="n"/>
      <c r="O64" s="210" t="n"/>
      <c r="P64" s="251" t="n"/>
      <c r="Q64" s="251" t="n"/>
      <c r="R64" s="274" t="n"/>
      <c r="S64" s="264" t="n"/>
      <c r="T64" s="23" t="n"/>
      <c r="U64" s="23" t="n"/>
      <c r="V64" s="70" t="n"/>
    </row>
    <row r="65">
      <c r="A65" s="272" t="n"/>
      <c r="B65" s="311" t="n"/>
      <c r="C65" s="284" t="n"/>
      <c r="D65" s="284" t="n"/>
      <c r="E65" s="324" t="n"/>
      <c r="F65" s="284" t="n"/>
      <c r="G65" s="284" t="n"/>
      <c r="H65" s="284" t="n"/>
      <c r="I65" s="284" t="n"/>
      <c r="J65" s="316" t="n"/>
      <c r="K65" s="284" t="n"/>
      <c r="L65" s="210" t="n"/>
      <c r="M65" s="210" t="n"/>
      <c r="N65" s="210" t="n"/>
      <c r="O65" s="210" t="n"/>
      <c r="P65" s="210" t="n"/>
      <c r="Q65" s="210" t="n"/>
      <c r="R65" s="210" t="n"/>
      <c r="S65" s="264" t="n"/>
      <c r="T65" s="23" t="n"/>
      <c r="U65" s="23" t="n"/>
      <c r="V65" s="70" t="n"/>
    </row>
    <row r="66">
      <c r="A66" s="272" t="n"/>
      <c r="B66" s="311" t="n"/>
      <c r="C66" s="284" t="n"/>
      <c r="D66" s="284" t="n"/>
      <c r="E66" s="324" t="n"/>
      <c r="F66" s="284" t="n"/>
      <c r="G66" s="284" t="n"/>
      <c r="H66" s="284" t="n"/>
      <c r="I66" s="284" t="n"/>
      <c r="J66" s="316" t="n"/>
      <c r="K66" s="284" t="n"/>
      <c r="L66" s="210" t="n"/>
      <c r="M66" s="210" t="n"/>
      <c r="N66" s="210" t="n"/>
      <c r="O66" s="210" t="n"/>
      <c r="P66" s="210" t="n"/>
      <c r="Q66" s="210" t="n"/>
      <c r="R66" s="210" t="n"/>
      <c r="S66" s="264" t="n"/>
      <c r="T66" s="23" t="n"/>
      <c r="U66" s="23" t="n"/>
      <c r="V66" s="70" t="n"/>
    </row>
    <row r="67">
      <c r="A67" s="272" t="n"/>
      <c r="B67" s="311" t="n"/>
      <c r="C67" s="284" t="n"/>
      <c r="D67" s="284" t="n"/>
      <c r="E67" s="325" t="n"/>
      <c r="F67" s="315" t="n"/>
      <c r="G67" s="314" t="n"/>
      <c r="H67" s="315" t="n"/>
      <c r="I67" s="284" t="n"/>
      <c r="J67" s="316" t="n"/>
      <c r="K67" s="284" t="n"/>
      <c r="L67" s="210" t="n"/>
      <c r="M67" s="210" t="n"/>
      <c r="N67" s="210" t="n"/>
      <c r="O67" s="210" t="n"/>
      <c r="P67" s="251" t="n"/>
      <c r="Q67" s="251" t="n"/>
      <c r="R67" s="251" t="n"/>
      <c r="S67" s="264" t="n"/>
      <c r="T67" s="23" t="n"/>
      <c r="U67" s="23" t="n"/>
      <c r="V67" s="70" t="n"/>
    </row>
    <row r="68">
      <c r="B68" s="23" t="n"/>
      <c r="D68" s="23" t="n"/>
      <c r="E68" s="326" t="n"/>
      <c r="F68" s="23" t="n"/>
      <c r="G68" s="23" t="n"/>
      <c r="H68" s="23" t="n"/>
      <c r="I68" s="23" t="n"/>
      <c r="O68" s="210" t="n"/>
      <c r="Q68" s="70" t="n"/>
      <c r="R68" s="210" t="n"/>
      <c r="S68" s="264">
        <f>Q68+Q68*R68</f>
        <v/>
      </c>
      <c r="T68" s="23" t="n"/>
      <c r="U68" s="23" t="n"/>
      <c r="V68" s="70" t="n"/>
    </row>
    <row r="69">
      <c r="B69" s="23" t="n"/>
      <c r="D69" s="23" t="n"/>
      <c r="E69" s="23" t="n"/>
      <c r="F69" s="23" t="n"/>
      <c r="G69" s="23" t="n"/>
      <c r="H69" s="23" t="n"/>
      <c r="I69" s="23" t="n"/>
      <c r="O69" s="210" t="n"/>
      <c r="Q69" s="70" t="n"/>
      <c r="R69" s="210" t="n"/>
      <c r="S69" s="264">
        <f>Q69+Q69*R69</f>
        <v/>
      </c>
      <c r="T69" s="23" t="n"/>
      <c r="U69" s="23" t="n"/>
      <c r="V69" s="70" t="n"/>
    </row>
    <row r="70">
      <c r="B70" s="23" t="n"/>
      <c r="O70" s="210" t="n"/>
      <c r="Q70" s="70" t="n"/>
      <c r="R70" s="210" t="n"/>
      <c r="S70" s="264">
        <f>Q70+Q70*R70</f>
        <v/>
      </c>
      <c r="T70" s="23" t="n"/>
      <c r="U70" s="23" t="n"/>
      <c r="V70" s="70" t="n"/>
    </row>
    <row r="71">
      <c r="B71" s="23" t="n"/>
      <c r="O71" s="210" t="n"/>
      <c r="Q71" s="70" t="n"/>
      <c r="R71" s="210" t="n"/>
      <c r="S71" s="264">
        <f>Q71+Q71*R71</f>
        <v/>
      </c>
      <c r="T71" s="23" t="n"/>
      <c r="U71" s="23" t="n"/>
      <c r="V71" s="70" t="n"/>
    </row>
    <row r="72">
      <c r="B72" s="23" t="n"/>
      <c r="O72" s="210" t="n"/>
      <c r="Q72" s="70" t="n"/>
      <c r="R72" s="210" t="n"/>
      <c r="S72" s="264">
        <f>Q72+Q72*R72</f>
        <v/>
      </c>
      <c r="T72" s="23" t="n"/>
      <c r="U72" s="23" t="n"/>
      <c r="V72" s="70" t="n"/>
    </row>
    <row r="73">
      <c r="B73" s="23" t="n"/>
      <c r="O73" s="210" t="n"/>
      <c r="Q73" s="70" t="n"/>
      <c r="R73" s="210" t="n"/>
      <c r="S73" s="264">
        <f>Q73+Q73*R73</f>
        <v/>
      </c>
      <c r="T73" s="23" t="n"/>
      <c r="U73" s="23" t="n"/>
      <c r="V73" s="70" t="n"/>
    </row>
    <row r="74">
      <c r="B74" s="23" t="n"/>
      <c r="O74" s="210" t="n"/>
      <c r="Q74" s="70" t="n"/>
      <c r="R74" s="210" t="n"/>
      <c r="S74" s="264">
        <f>Q74+Q74*R74</f>
        <v/>
      </c>
      <c r="T74" s="23" t="n"/>
      <c r="U74" s="23" t="n"/>
      <c r="V74" s="70" t="n"/>
    </row>
    <row r="75">
      <c r="B75" s="23" t="n"/>
      <c r="O75" s="210" t="n"/>
      <c r="Q75" s="70" t="n"/>
      <c r="R75" s="210" t="n"/>
      <c r="S75" s="264">
        <f>Q75+Q75*R75</f>
        <v/>
      </c>
      <c r="T75" s="23" t="n"/>
      <c r="U75" s="23" t="n"/>
      <c r="V75" s="70" t="n"/>
    </row>
    <row r="76">
      <c r="B76" s="23" t="n"/>
      <c r="O76" s="210" t="n"/>
      <c r="Q76" s="70" t="n"/>
      <c r="R76" s="210" t="n"/>
      <c r="S76" s="264">
        <f>Q76+Q76*R76</f>
        <v/>
      </c>
      <c r="T76" s="23" t="n"/>
      <c r="U76" s="23" t="n"/>
      <c r="V76" s="70" t="n"/>
    </row>
    <row r="77">
      <c r="B77" s="23" t="n"/>
      <c r="O77" s="210" t="n"/>
      <c r="Q77" s="70" t="n"/>
      <c r="R77" s="210" t="n"/>
      <c r="S77" s="264">
        <f>Q77+Q77*R77</f>
        <v/>
      </c>
      <c r="T77" s="23" t="n"/>
      <c r="U77" s="23" t="n"/>
      <c r="V77" s="70" t="n"/>
    </row>
    <row r="78">
      <c r="B78" s="23" t="n"/>
      <c r="O78" s="210" t="n"/>
      <c r="Q78" s="70" t="n"/>
      <c r="R78" s="210" t="n"/>
      <c r="S78" s="264">
        <f>Q78+Q78*R78</f>
        <v/>
      </c>
      <c r="T78" s="23" t="n"/>
      <c r="U78" s="23" t="n"/>
      <c r="V78" s="70" t="n"/>
    </row>
    <row r="79">
      <c r="B79" s="23" t="n"/>
      <c r="O79" s="210" t="n"/>
      <c r="Q79" s="70" t="n"/>
      <c r="R79" s="210" t="n"/>
      <c r="S79" s="264">
        <f>Q79+Q79*R79</f>
        <v/>
      </c>
      <c r="T79" s="23" t="n"/>
      <c r="U79" s="23" t="n"/>
      <c r="V79" s="70" t="n"/>
    </row>
    <row r="80">
      <c r="B80" s="23" t="n"/>
      <c r="O80" s="210" t="n"/>
      <c r="Q80" s="70" t="n"/>
      <c r="R80" s="210" t="n"/>
      <c r="S80" s="264">
        <f>Q80+Q80*R80</f>
        <v/>
      </c>
      <c r="T80" s="23" t="n"/>
      <c r="U80" s="23" t="n"/>
      <c r="V80" s="70" t="n"/>
    </row>
    <row r="81">
      <c r="B81" s="23" t="n"/>
      <c r="O81" s="210" t="n"/>
      <c r="Q81" s="70" t="n"/>
      <c r="R81" s="210" t="n"/>
      <c r="S81" s="264">
        <f>Q81+Q81*R81</f>
        <v/>
      </c>
      <c r="T81" s="23" t="n"/>
      <c r="U81" s="23" t="n"/>
      <c r="V81" s="70" t="n"/>
    </row>
    <row r="82">
      <c r="B82" s="23" t="n"/>
      <c r="O82" s="210" t="n"/>
      <c r="Q82" s="70" t="n"/>
      <c r="R82" s="210" t="n"/>
      <c r="S82" s="264">
        <f>Q82+Q82*R82</f>
        <v/>
      </c>
      <c r="T82" s="23" t="n"/>
      <c r="U82" s="23" t="n"/>
      <c r="V82" s="70" t="n"/>
    </row>
    <row r="83">
      <c r="B83" s="23" t="n"/>
      <c r="O83" s="210" t="n"/>
      <c r="Q83" s="70" t="n"/>
      <c r="R83" s="210" t="n"/>
      <c r="S83" s="264">
        <f>Q83+Q83*R83</f>
        <v/>
      </c>
      <c r="T83" s="23" t="n"/>
      <c r="U83" s="23" t="n"/>
      <c r="V83" s="70" t="n"/>
    </row>
    <row r="84">
      <c r="B84" s="23" t="n"/>
      <c r="O84" s="210" t="n"/>
      <c r="Q84" s="70" t="n"/>
      <c r="R84" s="210" t="n"/>
      <c r="S84" s="264">
        <f>Q84+Q84*R84</f>
        <v/>
      </c>
      <c r="T84" s="23" t="n"/>
      <c r="U84" s="23" t="n"/>
      <c r="V84" s="70" t="n"/>
    </row>
    <row r="85">
      <c r="B85" s="23" t="n"/>
      <c r="O85" s="210" t="n"/>
      <c r="Q85" s="70" t="n"/>
      <c r="R85" s="210" t="n"/>
      <c r="S85" s="264">
        <f>Q85+Q85*R85</f>
        <v/>
      </c>
      <c r="T85" s="23" t="n"/>
      <c r="U85" s="23" t="n"/>
      <c r="V85" s="70" t="n"/>
    </row>
    <row r="86">
      <c r="B86" s="23" t="n"/>
      <c r="O86" s="210" t="n"/>
      <c r="Q86" s="70" t="n"/>
      <c r="R86" s="210" t="n"/>
      <c r="S86" s="264">
        <f>Q86+Q86*R86</f>
        <v/>
      </c>
      <c r="T86" s="23" t="n"/>
      <c r="U86" s="23" t="n"/>
      <c r="V86" s="70" t="n"/>
    </row>
    <row r="87">
      <c r="B87" s="23" t="n"/>
      <c r="O87" s="210" t="n"/>
      <c r="Q87" s="70" t="n"/>
      <c r="R87" s="210" t="n"/>
      <c r="S87" s="264">
        <f>Q87+Q87*R87</f>
        <v/>
      </c>
      <c r="T87" s="23" t="n"/>
      <c r="U87" s="23" t="n"/>
      <c r="V87" s="70" t="n"/>
    </row>
    <row r="88">
      <c r="B88" s="23" t="n"/>
      <c r="O88" s="210" t="n"/>
      <c r="Q88" s="70" t="n"/>
      <c r="R88" s="210" t="n"/>
      <c r="S88" s="264">
        <f>Q88+Q88*R88</f>
        <v/>
      </c>
      <c r="T88" s="23" t="n"/>
      <c r="U88" s="23" t="n"/>
      <c r="V88" s="70" t="n"/>
    </row>
    <row r="89">
      <c r="B89" s="23" t="n"/>
      <c r="O89" s="210" t="n"/>
      <c r="Q89" s="70" t="n"/>
      <c r="R89" s="210" t="n"/>
      <c r="S89" s="264">
        <f>Q89+Q89*R89</f>
        <v/>
      </c>
      <c r="T89" s="23" t="n"/>
      <c r="U89" s="23" t="n"/>
      <c r="V89" s="70" t="n"/>
    </row>
    <row r="90">
      <c r="B90" s="23" t="n"/>
      <c r="O90" s="210" t="n"/>
      <c r="Q90" s="70" t="n"/>
      <c r="R90" s="210" t="n"/>
      <c r="S90" s="264">
        <f>Q90+Q90*R90</f>
        <v/>
      </c>
      <c r="T90" s="23" t="n"/>
      <c r="U90" s="23" t="n"/>
      <c r="V90" s="70" t="n"/>
    </row>
    <row r="91">
      <c r="B91" s="23" t="n"/>
      <c r="O91" s="210" t="n"/>
      <c r="Q91" s="70" t="n"/>
      <c r="R91" s="210" t="n"/>
      <c r="S91" s="264">
        <f>Q91+Q91*R91</f>
        <v/>
      </c>
      <c r="T91" s="23" t="n"/>
      <c r="U91" s="23" t="n"/>
      <c r="V91" s="70" t="n"/>
    </row>
    <row r="92">
      <c r="B92" s="23" t="n"/>
      <c r="O92" s="210" t="n"/>
      <c r="Q92" s="70" t="n"/>
      <c r="R92" s="210" t="n"/>
      <c r="S92" s="264">
        <f>Q92+Q92*R92</f>
        <v/>
      </c>
      <c r="T92" s="23" t="n"/>
      <c r="U92" s="23" t="n"/>
      <c r="V92" s="70" t="n"/>
    </row>
    <row r="93">
      <c r="B93" s="23" t="n"/>
      <c r="O93" s="210" t="n"/>
      <c r="Q93" s="70" t="n"/>
      <c r="R93" s="210" t="n"/>
      <c r="S93" s="264">
        <f>Q93+Q93*R93</f>
        <v/>
      </c>
      <c r="T93" s="23" t="n"/>
      <c r="U93" s="23" t="n"/>
      <c r="V93" s="70" t="n"/>
    </row>
    <row r="94">
      <c r="B94" s="23" t="n"/>
      <c r="O94" s="210" t="n"/>
      <c r="Q94" s="70" t="n"/>
      <c r="R94" s="210" t="n"/>
      <c r="S94" s="264">
        <f>Q94+Q94*R94</f>
        <v/>
      </c>
      <c r="T94" s="23" t="n"/>
      <c r="U94" s="23" t="n"/>
      <c r="V94" s="70" t="n"/>
    </row>
    <row r="95">
      <c r="B95" s="23" t="n"/>
      <c r="O95" s="210" t="n"/>
      <c r="Q95" s="70" t="n"/>
      <c r="R95" s="210" t="n"/>
      <c r="S95" s="264">
        <f>Q95+Q95*R95</f>
        <v/>
      </c>
      <c r="T95" s="23" t="n"/>
      <c r="U95" s="23" t="n"/>
      <c r="V95" s="70" t="n"/>
    </row>
    <row r="96">
      <c r="B96" s="23" t="n"/>
      <c r="O96" s="210" t="n"/>
      <c r="Q96" s="70" t="n"/>
      <c r="R96" s="210" t="n"/>
      <c r="S96" s="264">
        <f>Q96+Q96*R96</f>
        <v/>
      </c>
      <c r="T96" s="23" t="n"/>
      <c r="U96" s="23" t="n"/>
      <c r="V96" s="70" t="n"/>
    </row>
    <row r="97">
      <c r="B97" s="23" t="n"/>
      <c r="O97" s="210" t="n"/>
      <c r="Q97" s="70" t="n"/>
      <c r="R97" s="210" t="n"/>
      <c r="S97" s="264">
        <f>Q97+Q97*R97</f>
        <v/>
      </c>
      <c r="T97" s="23" t="n"/>
      <c r="U97" s="23" t="n"/>
      <c r="V97" s="70" t="n"/>
    </row>
    <row r="98">
      <c r="O98" s="210" t="n"/>
      <c r="Q98" s="70" t="n"/>
      <c r="R98" s="210" t="n"/>
      <c r="S98" s="264">
        <f>Q98+Q98*R98</f>
        <v/>
      </c>
      <c r="T98" s="23" t="n"/>
      <c r="U98" s="23" t="n"/>
      <c r="V98" s="70" t="n"/>
    </row>
    <row r="99">
      <c r="O99" s="210" t="n"/>
      <c r="Q99" s="70" t="n"/>
      <c r="R99" s="210" t="n"/>
      <c r="S99" s="264">
        <f>Q99+Q99*R99</f>
        <v/>
      </c>
      <c r="T99" s="23" t="n"/>
      <c r="U99" s="23" t="n"/>
      <c r="V99" s="70" t="n"/>
    </row>
    <row r="100">
      <c r="O100" s="210" t="n"/>
      <c r="Q100" s="70" t="n"/>
      <c r="R100" s="210" t="n"/>
      <c r="S100" s="264">
        <f>Q100+Q100*R100</f>
        <v/>
      </c>
      <c r="T100" s="23" t="n"/>
      <c r="U100" s="23" t="n"/>
      <c r="V100" s="70" t="n"/>
    </row>
    <row r="101">
      <c r="O101" s="210" t="n"/>
      <c r="Q101" s="70" t="n"/>
      <c r="R101" s="210" t="n"/>
      <c r="S101" s="264">
        <f>Q101+Q101*R101</f>
        <v/>
      </c>
      <c r="T101" s="23" t="n"/>
      <c r="U101" s="23" t="n"/>
      <c r="V101" s="70" t="n"/>
    </row>
    <row r="102">
      <c r="O102" s="210" t="n"/>
      <c r="Q102" s="70" t="n"/>
      <c r="R102" s="210" t="n"/>
      <c r="S102" s="264">
        <f>Q102+Q102*R102</f>
        <v/>
      </c>
      <c r="T102" s="23" t="n"/>
      <c r="U102" s="23" t="n"/>
      <c r="V102" s="70" t="n"/>
    </row>
    <row r="103">
      <c r="O103" s="210" t="n"/>
      <c r="Q103" s="70" t="n"/>
      <c r="R103" s="210" t="n"/>
      <c r="S103" s="264">
        <f>Q103+Q103*R103</f>
        <v/>
      </c>
      <c r="T103" s="23" t="n"/>
      <c r="U103" s="23" t="n"/>
      <c r="V103" s="70" t="n"/>
    </row>
    <row r="104">
      <c r="O104" s="210" t="n"/>
      <c r="Q104" s="70" t="n"/>
      <c r="R104" s="210" t="n"/>
      <c r="S104" s="264">
        <f>Q104+Q104*R104</f>
        <v/>
      </c>
      <c r="T104" s="23" t="n"/>
      <c r="U104" s="23" t="n"/>
      <c r="V104" s="70" t="n"/>
    </row>
    <row r="105">
      <c r="O105" s="210" t="n"/>
      <c r="Q105" s="70" t="n"/>
      <c r="R105" s="210" t="n"/>
      <c r="S105" s="264">
        <f>Q105+Q105*R105</f>
        <v/>
      </c>
      <c r="T105" s="23" t="n"/>
      <c r="U105" s="23" t="n"/>
      <c r="V105" s="70" t="n"/>
    </row>
    <row r="106">
      <c r="O106" s="210" t="n"/>
      <c r="Q106" s="70" t="n"/>
      <c r="R106" s="210" t="n"/>
      <c r="S106" s="264">
        <f>Q106+Q106*R106</f>
        <v/>
      </c>
      <c r="T106" s="23" t="n"/>
      <c r="U106" s="23" t="n"/>
      <c r="V106" s="70" t="n"/>
    </row>
    <row r="107">
      <c r="O107" s="210" t="n"/>
      <c r="Q107" s="70" t="n"/>
      <c r="R107" s="210" t="n"/>
      <c r="S107" s="264">
        <f>Q107+Q107*R107</f>
        <v/>
      </c>
      <c r="T107" s="23" t="n"/>
      <c r="U107" s="23" t="n"/>
      <c r="V107" s="70" t="n"/>
    </row>
    <row r="108">
      <c r="O108" s="210" t="n"/>
      <c r="Q108" s="70" t="n"/>
      <c r="R108" s="210" t="n"/>
      <c r="S108" s="264">
        <f>Q108+Q108*R108</f>
        <v/>
      </c>
      <c r="T108" s="23" t="n"/>
      <c r="U108" s="23" t="n"/>
      <c r="V108" s="70" t="n"/>
    </row>
    <row r="109">
      <c r="O109" s="210" t="n"/>
      <c r="Q109" s="70" t="n"/>
      <c r="R109" s="210" t="n"/>
      <c r="S109" s="264">
        <f>Q109+Q109*R109</f>
        <v/>
      </c>
      <c r="T109" s="23" t="n"/>
      <c r="U109" s="23" t="n"/>
      <c r="V109" s="70" t="n"/>
    </row>
    <row r="110">
      <c r="O110" s="210" t="n"/>
      <c r="Q110" s="70" t="n"/>
      <c r="R110" s="210" t="n"/>
      <c r="S110" s="264">
        <f>Q110+Q110*R110</f>
        <v/>
      </c>
      <c r="T110" s="23" t="n"/>
      <c r="U110" s="23" t="n"/>
      <c r="V110" s="70" t="n"/>
    </row>
    <row r="111">
      <c r="Q111" s="70" t="n"/>
      <c r="R111" s="210" t="n"/>
      <c r="S111" s="264">
        <f>Q111+Q111*R111</f>
        <v/>
      </c>
      <c r="T111" s="23" t="n"/>
      <c r="U111" s="23" t="n"/>
      <c r="V111" s="70" t="n"/>
    </row>
    <row r="112">
      <c r="Q112" s="70" t="n"/>
      <c r="R112" s="210" t="n"/>
      <c r="S112" s="264">
        <f>Q112+Q112*R112</f>
        <v/>
      </c>
      <c r="T112" s="23" t="n"/>
      <c r="U112" s="23" t="n"/>
      <c r="V112" s="70" t="n"/>
    </row>
    <row r="113">
      <c r="Q113" s="70" t="n"/>
      <c r="R113" s="210" t="n"/>
      <c r="S113" s="264">
        <f>Q113+Q113*R113</f>
        <v/>
      </c>
      <c r="T113" s="23" t="n"/>
      <c r="U113" s="23" t="n"/>
      <c r="V113" s="70" t="n"/>
    </row>
    <row r="114">
      <c r="Q114" s="70" t="n"/>
      <c r="R114" s="210" t="n"/>
      <c r="S114" s="264">
        <f>Q114+Q114*R114</f>
        <v/>
      </c>
      <c r="T114" s="23" t="n"/>
      <c r="U114" s="23" t="n"/>
      <c r="V114" s="70" t="n"/>
    </row>
    <row r="115">
      <c r="Q115" s="70" t="n"/>
      <c r="R115" s="210" t="n"/>
      <c r="S115" s="264">
        <f>Q115+Q115*R115</f>
        <v/>
      </c>
      <c r="T115" s="23" t="n"/>
      <c r="U115" s="23" t="n"/>
      <c r="V115" s="70" t="n"/>
    </row>
    <row r="116">
      <c r="Q116" s="70" t="n"/>
      <c r="R116" s="210" t="n"/>
      <c r="S116" s="264">
        <f>Q116+Q116*R116</f>
        <v/>
      </c>
      <c r="T116" s="23" t="n"/>
      <c r="U116" s="23" t="n"/>
      <c r="V116" s="70" t="n"/>
    </row>
    <row r="117">
      <c r="Q117" s="70" t="n"/>
      <c r="R117" s="210" t="n"/>
      <c r="S117" s="264">
        <f>Q117+Q117*R117</f>
        <v/>
      </c>
      <c r="T117" s="23" t="n"/>
      <c r="U117" s="23" t="n"/>
      <c r="V117" s="70" t="n"/>
    </row>
    <row r="118">
      <c r="Q118" s="70" t="n"/>
      <c r="R118" s="210" t="n"/>
      <c r="S118" s="264">
        <f>Q118+Q118*R118</f>
        <v/>
      </c>
      <c r="T118" s="23" t="n"/>
      <c r="U118" s="23" t="n"/>
      <c r="V118" s="70" t="n"/>
    </row>
    <row r="119">
      <c r="Q119" s="70" t="n"/>
      <c r="R119" s="210" t="n"/>
      <c r="S119" s="264">
        <f>Q119+Q119*R119</f>
        <v/>
      </c>
      <c r="T119" s="23" t="n"/>
      <c r="U119" s="23" t="n"/>
      <c r="V119" s="70" t="n"/>
    </row>
    <row r="120">
      <c r="Q120" s="70" t="n"/>
      <c r="R120" s="210" t="n"/>
      <c r="S120" s="264">
        <f>Q120+Q120*R120</f>
        <v/>
      </c>
      <c r="T120" s="23" t="n"/>
      <c r="U120" s="23" t="n"/>
      <c r="V120" s="70" t="n"/>
    </row>
    <row r="121">
      <c r="Q121" s="70" t="n"/>
      <c r="R121" s="210" t="n"/>
      <c r="S121" s="264">
        <f>Q121+Q121*R121</f>
        <v/>
      </c>
      <c r="T121" s="23" t="n"/>
      <c r="U121" s="23" t="n"/>
      <c r="V121" s="70" t="n"/>
    </row>
    <row r="122">
      <c r="Q122" s="70" t="n"/>
      <c r="R122" s="210" t="n"/>
      <c r="S122" s="264">
        <f>Q122+Q122*R122</f>
        <v/>
      </c>
      <c r="T122" s="23" t="n"/>
      <c r="U122" s="23" t="n"/>
      <c r="V122" s="70" t="n"/>
    </row>
    <row r="123">
      <c r="Q123" s="70" t="n"/>
      <c r="R123" s="210" t="n"/>
      <c r="S123" s="264">
        <f>Q123+Q123*R123</f>
        <v/>
      </c>
      <c r="T123" s="23" t="n"/>
      <c r="U123" s="23" t="n"/>
      <c r="V123" s="70" t="n"/>
    </row>
    <row r="124">
      <c r="Q124" s="70" t="n"/>
      <c r="R124" s="210" t="n"/>
      <c r="T124" s="23" t="n"/>
      <c r="U124" s="23" t="n"/>
      <c r="V124" s="70" t="n"/>
    </row>
    <row r="125">
      <c r="Q125" s="70" t="n"/>
      <c r="R125" s="210" t="n"/>
      <c r="T125" s="23" t="n"/>
      <c r="U125" s="23" t="n"/>
      <c r="V125" s="70" t="n"/>
    </row>
    <row r="126">
      <c r="Q126" s="70" t="n"/>
      <c r="R126" s="210" t="n"/>
      <c r="T126" s="23" t="n"/>
      <c r="U126" s="23" t="n"/>
      <c r="V126" s="70" t="n"/>
    </row>
    <row r="127">
      <c r="Q127" s="70" t="n"/>
      <c r="R127" s="210" t="n"/>
      <c r="T127" s="23" t="n"/>
      <c r="U127" s="23" t="n"/>
      <c r="V127" s="70" t="n"/>
    </row>
    <row r="128">
      <c r="Q128" s="70" t="n"/>
      <c r="R128" s="210" t="n"/>
      <c r="T128" s="23" t="n"/>
      <c r="U128" s="23" t="n"/>
      <c r="V128" s="70" t="n"/>
    </row>
    <row r="129">
      <c r="Q129" s="70" t="n"/>
      <c r="R129" s="210" t="n"/>
      <c r="T129" s="23" t="n"/>
      <c r="U129" s="23" t="n"/>
      <c r="V129" s="70" t="n"/>
    </row>
    <row r="130">
      <c r="Q130" s="70" t="n"/>
      <c r="R130" s="210" t="n"/>
      <c r="T130" s="23" t="n"/>
      <c r="U130" s="23" t="n"/>
      <c r="V130" s="70" t="n"/>
    </row>
    <row r="131">
      <c r="Q131" s="70" t="n"/>
      <c r="R131" s="210" t="n"/>
      <c r="T131" s="23" t="n"/>
      <c r="U131" s="23" t="n"/>
      <c r="V131" s="70" t="n"/>
    </row>
    <row r="132">
      <c r="R132" s="210" t="n"/>
      <c r="T132" s="23" t="n"/>
      <c r="U132" s="23" t="n"/>
      <c r="V132" s="70" t="n"/>
    </row>
    <row r="133">
      <c r="R133" s="210" t="n"/>
      <c r="T133" s="23" t="n"/>
      <c r="U133" s="23" t="n"/>
      <c r="V133" s="70" t="n"/>
    </row>
    <row r="134">
      <c r="R134" s="210" t="n"/>
      <c r="T134" s="23" t="n"/>
      <c r="U134" s="23" t="n"/>
      <c r="V134" s="70" t="n"/>
    </row>
    <row r="135">
      <c r="R135" s="210" t="n"/>
      <c r="T135" s="23" t="n"/>
      <c r="U135" s="23" t="n"/>
      <c r="V135" s="70" t="n"/>
    </row>
    <row r="136">
      <c r="R136" s="210" t="n"/>
      <c r="T136" s="23" t="n"/>
      <c r="U136" s="23" t="n"/>
      <c r="V136" s="70" t="n"/>
    </row>
    <row r="137">
      <c r="R137" s="210" t="n"/>
      <c r="T137" s="23" t="n"/>
      <c r="U137" s="23" t="n"/>
      <c r="V137" s="70" t="n"/>
    </row>
    <row r="138">
      <c r="R138" s="210" t="n"/>
      <c r="T138" s="23" t="n"/>
      <c r="U138" s="23" t="n"/>
      <c r="V138" s="70" t="n"/>
    </row>
    <row r="139">
      <c r="R139" s="210" t="n"/>
      <c r="T139" s="23" t="n"/>
      <c r="U139" s="23" t="n"/>
      <c r="V139" s="70" t="n"/>
    </row>
    <row r="140">
      <c r="R140" s="210" t="n"/>
      <c r="T140" s="23" t="n"/>
      <c r="U140" s="23" t="n"/>
      <c r="V140" s="70" t="n"/>
    </row>
    <row r="141">
      <c r="R141" s="210" t="n"/>
      <c r="T141" s="23" t="n"/>
      <c r="U141" s="23" t="n"/>
      <c r="V141" s="70" t="n"/>
    </row>
    <row r="142">
      <c r="R142" s="210" t="n"/>
      <c r="T142" s="23" t="n"/>
      <c r="U142" s="23" t="n"/>
      <c r="V142" s="70" t="n"/>
    </row>
    <row r="143">
      <c r="R143" s="210" t="n"/>
      <c r="T143" s="23" t="n"/>
      <c r="U143" s="23" t="n"/>
      <c r="V143" s="70" t="n"/>
    </row>
    <row r="144">
      <c r="R144" s="210" t="n"/>
      <c r="T144" s="23" t="n"/>
      <c r="U144" s="23" t="n"/>
      <c r="V144" s="70" t="n"/>
    </row>
    <row r="145">
      <c r="R145" s="210" t="n"/>
      <c r="T145" s="23" t="n"/>
      <c r="U145" s="23" t="n"/>
      <c r="V145" s="70" t="n"/>
    </row>
    <row r="146">
      <c r="R146" s="210" t="n"/>
      <c r="T146" s="23" t="n"/>
      <c r="U146" s="23" t="n"/>
      <c r="V146" s="70" t="n"/>
    </row>
    <row r="147">
      <c r="R147" s="210" t="n"/>
      <c r="T147" s="23" t="n"/>
      <c r="U147" s="23" t="n"/>
      <c r="V147" s="70" t="n"/>
    </row>
    <row r="148">
      <c r="R148" s="210" t="n"/>
      <c r="T148" s="23" t="n"/>
      <c r="U148" s="23" t="n"/>
      <c r="V148" s="70" t="n"/>
    </row>
    <row r="149">
      <c r="R149" s="210" t="n"/>
      <c r="T149" s="23" t="n"/>
      <c r="U149" s="23" t="n"/>
      <c r="V149" s="70" t="n"/>
    </row>
    <row r="150">
      <c r="R150" s="210" t="n"/>
      <c r="T150" s="23" t="n"/>
      <c r="U150" s="23" t="n"/>
      <c r="V150" s="70" t="n"/>
    </row>
    <row r="151">
      <c r="R151" s="210" t="n"/>
      <c r="T151" s="23" t="n"/>
      <c r="U151" s="23" t="n"/>
      <c r="V151" s="70" t="n"/>
    </row>
    <row r="152">
      <c r="R152" s="210" t="n"/>
      <c r="T152" s="23" t="n"/>
      <c r="U152" s="23" t="n"/>
      <c r="V152" s="70" t="n"/>
    </row>
    <row r="153">
      <c r="R153" s="210" t="n"/>
      <c r="T153" s="23" t="n"/>
      <c r="U153" s="23" t="n"/>
      <c r="V153" s="70" t="n"/>
    </row>
    <row r="154">
      <c r="R154" s="210" t="n"/>
      <c r="T154" s="23" t="n"/>
      <c r="U154" s="23" t="n"/>
      <c r="V154" s="70" t="n"/>
    </row>
    <row r="155">
      <c r="R155" s="210" t="n"/>
      <c r="T155" s="23" t="n"/>
      <c r="U155" s="23" t="n"/>
      <c r="V155" s="70" t="n"/>
    </row>
    <row r="156">
      <c r="R156" s="210" t="n"/>
      <c r="T156" s="23" t="n"/>
      <c r="U156" s="23" t="n"/>
      <c r="V156" s="70" t="n"/>
    </row>
    <row r="157">
      <c r="R157" s="210" t="n"/>
      <c r="T157" s="23" t="n"/>
      <c r="U157" s="23" t="n"/>
      <c r="V157" s="70" t="n"/>
    </row>
    <row r="158">
      <c r="R158" s="210" t="n"/>
      <c r="T158" s="23" t="n"/>
      <c r="U158" s="23" t="n"/>
      <c r="V158" s="70" t="n"/>
    </row>
    <row r="159">
      <c r="R159" s="210" t="n"/>
      <c r="U159" s="23" t="n"/>
      <c r="V159" s="70" t="n"/>
    </row>
    <row r="160">
      <c r="R160" s="210" t="n"/>
      <c r="U160" s="23" t="n"/>
      <c r="V160" s="70" t="n"/>
    </row>
    <row r="161">
      <c r="R161" s="210" t="n"/>
      <c r="U161" s="23" t="n"/>
      <c r="V161" s="70" t="n"/>
    </row>
    <row r="162">
      <c r="R162" s="210" t="n"/>
      <c r="U162" s="23" t="n"/>
      <c r="V162" s="70" t="n"/>
    </row>
    <row r="163">
      <c r="R163" s="210" t="n"/>
      <c r="U163" s="23" t="n"/>
      <c r="V163" s="70" t="n"/>
    </row>
    <row r="164">
      <c r="R164" s="210" t="n"/>
      <c r="U164" s="23" t="n"/>
      <c r="V164" s="70" t="n"/>
    </row>
    <row r="165">
      <c r="R165" s="210" t="n"/>
      <c r="U165" s="23" t="n"/>
      <c r="V165" s="70" t="n"/>
    </row>
    <row r="166">
      <c r="R166" s="210" t="n"/>
      <c r="U166" s="23" t="n"/>
      <c r="V166" s="70" t="n"/>
    </row>
    <row r="167">
      <c r="V167" s="70" t="n"/>
    </row>
    <row r="168">
      <c r="V168" s="70" t="n"/>
    </row>
    <row r="169">
      <c r="V169" s="70" t="n"/>
    </row>
    <row r="170">
      <c r="V170" s="70" t="n"/>
    </row>
    <row r="171">
      <c r="V171" s="70" t="n"/>
    </row>
    <row r="172">
      <c r="V172" s="70" t="n"/>
    </row>
    <row r="173">
      <c r="V173" s="70" t="n"/>
    </row>
    <row r="174">
      <c r="V174" s="70" t="n"/>
    </row>
    <row r="175">
      <c r="V175" s="70" t="n"/>
    </row>
    <row r="176">
      <c r="V176" s="70" t="n"/>
    </row>
    <row r="177">
      <c r="V177" s="70" t="n"/>
    </row>
    <row r="178">
      <c r="V178" s="70" t="n"/>
    </row>
    <row r="179">
      <c r="V179" s="70" t="n"/>
    </row>
    <row r="180">
      <c r="V180" s="70" t="n"/>
    </row>
    <row r="181">
      <c r="V181" s="70" t="n"/>
    </row>
    <row r="182">
      <c r="V182" s="70" t="n"/>
    </row>
    <row r="183">
      <c r="V183" s="70" t="n"/>
    </row>
    <row r="184">
      <c r="V184" s="70" t="n"/>
    </row>
    <row r="185">
      <c r="V185" s="70" t="n"/>
    </row>
  </sheetData>
  <autoFilter ref="$A$4:$AJ$61">
    <sortState ref="A4:AJ61">
      <sortCondition ref="N4:N61"/>
    </sortState>
  </autoFilter>
  <mergeCells count="17">
    <mergeCell ref="N1:N3"/>
    <mergeCell ref="A1:A3"/>
    <mergeCell ref="D1:D3"/>
    <mergeCell ref="B1:B3"/>
    <mergeCell ref="G1:G3"/>
    <mergeCell ref="C1:C3"/>
    <mergeCell ref="F1:F3"/>
    <mergeCell ref="K1:K3"/>
    <mergeCell ref="H1:H3"/>
    <mergeCell ref="O1:O3"/>
    <mergeCell ref="W1:W3"/>
    <mergeCell ref="E1:E3"/>
    <mergeCell ref="P2:P3"/>
    <mergeCell ref="I1:I3"/>
    <mergeCell ref="M1:M3"/>
    <mergeCell ref="J1:J3"/>
    <mergeCell ref="L2:L3"/>
  </mergeCell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0" summaryRight="0"/>
    <pageSetUpPr/>
  </sheetPr>
  <dimension ref="A1:AF58"/>
  <sheetViews>
    <sheetView workbookViewId="0">
      <pane xSplit="2" ySplit="4" topLeftCell="C5" activePane="bottomRight" state="frozen"/>
      <selection pane="topRight" activeCell="C1" sqref="C1"/>
      <selection pane="bottomLeft" activeCell="A5" sqref="A5"/>
      <selection pane="bottomRight" activeCell="C5" sqref="C5"/>
    </sheetView>
  </sheetViews>
  <sheetFormatPr baseColWidth="8" defaultColWidth="12.63" defaultRowHeight="15.75" customHeight="1"/>
  <cols>
    <col width="34.38" customWidth="1" style="327" min="2" max="3"/>
    <col width="15.25" customWidth="1" style="327" min="14" max="14"/>
  </cols>
  <sheetData>
    <row r="1">
      <c r="A1" s="398" t="inlineStr">
        <is>
          <t>STT</t>
        </is>
      </c>
      <c r="B1" s="398" t="inlineStr">
        <is>
          <t>Tên Công Trình</t>
        </is>
      </c>
      <c r="C1" s="398" t="inlineStr">
        <is>
          <t>Gói Thầu</t>
        </is>
      </c>
      <c r="D1" s="398" t="inlineStr">
        <is>
          <t>Chủ đầu tư</t>
        </is>
      </c>
      <c r="E1" s="398" t="inlineStr">
        <is>
          <t>Số hợp đồng</t>
        </is>
      </c>
      <c r="F1" s="404" t="inlineStr">
        <is>
          <t>Ngày ký</t>
        </is>
      </c>
      <c r="G1" s="398" t="inlineStr">
        <is>
          <t>Ngày khởi công</t>
        </is>
      </c>
      <c r="H1" s="398" t="inlineStr">
        <is>
          <t>Thời hạn (ngày)</t>
        </is>
      </c>
      <c r="I1" s="398" t="inlineStr">
        <is>
          <t>Hạn nghiệm thu</t>
        </is>
      </c>
      <c r="J1" s="398" t="inlineStr">
        <is>
          <t>Ngân hàng bảo lãnh</t>
        </is>
      </c>
      <c r="K1" s="405">
        <f>sum(K5:K100)</f>
        <v/>
      </c>
      <c r="L1" s="398" t="inlineStr">
        <is>
          <t>Ngày nghiệm thu</t>
        </is>
      </c>
      <c r="M1" s="398" t="inlineStr">
        <is>
          <t>Ngày bàn giao</t>
        </is>
      </c>
      <c r="N1" s="405">
        <f>SUM(N2:N900)</f>
        <v/>
      </c>
      <c r="O1" s="398" t="inlineStr">
        <is>
          <t>Giá QT trước thuế</t>
        </is>
      </c>
      <c r="P1" s="398" t="n"/>
      <c r="Q1" s="398" t="n"/>
      <c r="R1" s="398" t="inlineStr">
        <is>
          <t>Số hóa đơn/ngày cấp</t>
        </is>
      </c>
      <c r="S1" s="398" t="inlineStr">
        <is>
          <t>Thuế GTGT</t>
        </is>
      </c>
      <c r="T1" s="398" t="inlineStr">
        <is>
          <t>Thành tiền</t>
        </is>
      </c>
      <c r="U1" s="398" t="n"/>
      <c r="V1" s="398" t="n"/>
      <c r="W1" s="398" t="n"/>
      <c r="X1" s="398" t="n"/>
    </row>
    <row r="2">
      <c r="A2" s="452" t="n"/>
      <c r="B2" s="452" t="n"/>
      <c r="C2" s="452" t="n"/>
      <c r="D2" s="452" t="n"/>
      <c r="E2" s="452" t="n"/>
      <c r="F2" s="452" t="n"/>
      <c r="G2" s="452" t="n"/>
      <c r="H2" s="452" t="n"/>
      <c r="I2" s="452" t="n"/>
      <c r="J2" s="452" t="n"/>
      <c r="K2" s="398" t="inlineStr">
        <is>
          <t>Bảo lãnh thực hiện</t>
        </is>
      </c>
      <c r="L2" s="452" t="n"/>
      <c r="M2" s="452" t="n"/>
      <c r="N2" s="398" t="inlineStr">
        <is>
          <t>Giá Dự Toán
Trước Thuế</t>
        </is>
      </c>
      <c r="O2" s="398" t="n"/>
      <c r="P2" s="398" t="n"/>
      <c r="Q2" s="398" t="n"/>
      <c r="R2" s="398" t="n"/>
      <c r="S2" s="398" t="n"/>
      <c r="T2" s="398" t="n"/>
      <c r="U2" s="398" t="n"/>
      <c r="V2" s="398" t="n"/>
      <c r="W2" s="398" t="n"/>
      <c r="X2" s="398" t="n"/>
    </row>
    <row r="3">
      <c r="A3" s="453" t="n"/>
      <c r="B3" s="453" t="n"/>
      <c r="C3" s="453" t="n"/>
      <c r="D3" s="453" t="n"/>
      <c r="E3" s="453" t="n"/>
      <c r="F3" s="453" t="n"/>
      <c r="G3" s="453" t="n"/>
      <c r="H3" s="453" t="n"/>
      <c r="I3" s="453" t="n"/>
      <c r="J3" s="453" t="n"/>
      <c r="K3" s="453" t="n"/>
      <c r="L3" s="453" t="n"/>
      <c r="M3" s="453" t="n"/>
      <c r="N3" s="453" t="n"/>
      <c r="O3" s="405">
        <f>SUM(O9:O32)</f>
        <v/>
      </c>
      <c r="P3" s="398" t="inlineStr">
        <is>
          <t>Tạm ứng</t>
        </is>
      </c>
      <c r="Q3" s="398" t="inlineStr">
        <is>
          <t>Các hồ sơ còn thiếu</t>
        </is>
      </c>
      <c r="R3" s="398" t="n"/>
      <c r="S3" s="398" t="n"/>
      <c r="T3" s="398">
        <f>SUM(T9:T32)</f>
        <v/>
      </c>
      <c r="U3" s="398" t="n"/>
      <c r="V3" s="398" t="n"/>
      <c r="W3" s="398" t="n"/>
      <c r="X3" s="398" t="n"/>
    </row>
    <row r="4">
      <c r="A4" s="31" t="n"/>
      <c r="B4" s="31" t="n"/>
      <c r="C4" s="31" t="n"/>
      <c r="D4" s="31" t="n"/>
      <c r="E4" s="31" t="n"/>
      <c r="F4" s="33" t="n"/>
      <c r="G4" s="31" t="n"/>
      <c r="H4" s="31" t="n"/>
      <c r="I4" s="31" t="n"/>
      <c r="J4" s="31" t="n"/>
      <c r="K4" s="31" t="n"/>
      <c r="L4" s="31" t="n"/>
      <c r="M4" s="31" t="n"/>
      <c r="N4" s="31" t="n"/>
      <c r="O4" s="35" t="n"/>
    </row>
    <row r="5">
      <c r="A5" s="41" t="n"/>
      <c r="B5" s="37" t="n"/>
      <c r="C5" s="37" t="n"/>
      <c r="D5" s="38" t="n"/>
      <c r="E5" s="37" t="n"/>
      <c r="F5" s="38" t="n"/>
      <c r="G5" s="38" t="n"/>
      <c r="H5" s="38" t="n"/>
      <c r="I5" s="39" t="n"/>
      <c r="J5" s="42" t="n"/>
      <c r="K5" s="44" t="n"/>
      <c r="L5" s="38" t="n"/>
      <c r="M5" s="48">
        <f>G5+H5</f>
        <v/>
      </c>
      <c r="N5" s="44" t="n"/>
      <c r="O5" s="38" t="n"/>
    </row>
    <row r="6">
      <c r="A6" s="41" t="n"/>
      <c r="B6" s="37" t="n"/>
      <c r="C6" s="37" t="n"/>
      <c r="D6" s="38" t="n"/>
      <c r="E6" s="37" t="n"/>
      <c r="F6" s="38" t="n"/>
      <c r="G6" s="38" t="n"/>
      <c r="H6" s="38" t="n"/>
      <c r="I6" s="39" t="n"/>
      <c r="J6" s="42" t="n"/>
      <c r="K6" s="44" t="n"/>
      <c r="L6" s="38" t="n"/>
      <c r="M6" s="48">
        <f>G6+H6</f>
        <v/>
      </c>
      <c r="N6" s="44" t="n"/>
      <c r="O6" s="38" t="n"/>
    </row>
    <row r="7">
      <c r="A7" s="41" t="n"/>
      <c r="B7" s="37" t="n"/>
      <c r="C7" s="37" t="n"/>
      <c r="D7" s="38" t="n"/>
      <c r="E7" s="37" t="n"/>
      <c r="F7" s="38" t="n"/>
      <c r="G7" s="38" t="n"/>
      <c r="H7" s="38" t="n"/>
      <c r="I7" s="39" t="n"/>
      <c r="J7" s="42" t="n"/>
      <c r="K7" s="44" t="n"/>
      <c r="L7" s="38" t="n"/>
      <c r="M7" s="48">
        <f>G7+H7</f>
        <v/>
      </c>
      <c r="N7" s="44" t="n"/>
      <c r="O7" s="38" t="n"/>
    </row>
    <row r="8">
      <c r="A8" s="41" t="n"/>
      <c r="B8" s="37" t="n"/>
      <c r="C8" s="37" t="n"/>
      <c r="D8" s="38" t="n"/>
      <c r="E8" s="37" t="n"/>
      <c r="F8" s="38" t="n"/>
      <c r="G8" s="38" t="n"/>
      <c r="H8" s="38" t="n"/>
      <c r="I8" s="39" t="n"/>
      <c r="J8" s="42" t="n"/>
      <c r="K8" s="44" t="n"/>
      <c r="L8" s="38" t="n"/>
      <c r="M8" s="48">
        <f>G8+H8</f>
        <v/>
      </c>
      <c r="N8" s="44" t="n"/>
      <c r="O8" s="38" t="n"/>
    </row>
    <row r="9">
      <c r="A9" s="414" t="n">
        <v>1</v>
      </c>
      <c r="B9" s="412" t="inlineStr">
        <is>
          <t xml:space="preserve">Kênh Mai Dương 2 tiếp nguồn trạm bơm Biểu Đa. Hạng Mục: Nạo vét, đắp bờ từ sông Ba La đến đập Tứ Cửa, L=1.450m.
</t>
        </is>
      </c>
      <c r="C9" s="412" t="inlineStr">
        <is>
          <t>Gói thầu số 04: Thi công kênh Mai Dương 2 tiếp nguồn trạm bơm Biểu Đa. Hạng Mục: Nạo vét, đắp bờ từ sông Ba La đến đập Tứ Cửa, L=1.450m</t>
        </is>
      </c>
      <c r="D9" s="412" t="inlineStr">
        <is>
          <t>CÔNG TY TNHH MTV KHAI THÁC CÔNG TRÌNH THỦY LỢI ĐA ĐỘ</t>
        </is>
      </c>
      <c r="E9" s="412" t="inlineStr">
        <is>
          <t>16.9/2024/HĐTCXD</t>
        </is>
      </c>
      <c r="F9" s="415" t="n">
        <v>45551</v>
      </c>
      <c r="G9" s="416" t="n">
        <v>45568</v>
      </c>
      <c r="H9" s="414" t="n">
        <v>70</v>
      </c>
      <c r="I9" s="430">
        <f>G9+H9</f>
        <v/>
      </c>
      <c r="J9" s="414" t="inlineStr">
        <is>
          <t>ACB</t>
        </is>
      </c>
      <c r="K9" s="418">
        <f>N9*2%</f>
        <v/>
      </c>
      <c r="L9" s="439" t="n">
        <v>45625</v>
      </c>
      <c r="M9" s="426">
        <f>F9+H9</f>
        <v/>
      </c>
      <c r="N9" s="440" t="n">
        <v>869421000</v>
      </c>
      <c r="O9" s="412" t="n">
        <v>801048148</v>
      </c>
      <c r="P9" s="427" t="n"/>
      <c r="Q9" s="427" t="inlineStr">
        <is>
          <t>Đã quyết toán thanh toán</t>
        </is>
      </c>
      <c r="R9" s="427" t="inlineStr">
        <is>
          <t>1C24TTS-00000008
29/11/2024</t>
        </is>
      </c>
      <c r="S9" s="417" t="n">
        <v>64083852</v>
      </c>
      <c r="T9" s="417" t="n">
        <v>865132000</v>
      </c>
      <c r="U9" s="427" t="n"/>
      <c r="V9" s="427" t="n"/>
      <c r="W9" s="412" t="n"/>
      <c r="X9" s="412" t="n"/>
      <c r="Y9" s="152" t="n"/>
      <c r="Z9" s="152" t="n"/>
      <c r="AA9" s="152" t="n"/>
      <c r="AB9" s="152" t="n"/>
      <c r="AC9" s="152" t="n"/>
      <c r="AD9" s="152" t="n"/>
      <c r="AE9" s="152" t="n"/>
      <c r="AF9" s="152" t="n"/>
    </row>
    <row r="10">
      <c r="A10" s="419" t="n">
        <v>3</v>
      </c>
      <c r="B10" s="413" t="inlineStr">
        <is>
          <t>Kênh Hàm Long 1 tiếp nguồn từ sông Đa Độ vào hệ thống kênh Hàm Long. Hạng mục: Nạo vét, đắp bờ từ cống Đường Gai đến đường 362, L=720m</t>
        </is>
      </c>
      <c r="C10" s="413" t="inlineStr">
        <is>
          <t>Gói thầu số 04: Thi công kênh Hàm Long 1 tiếp nguồn từ sông Đa Độ vào hệ thống kênh Hàm Long. Hạng mục: Nạo vét, đắp bờ từ cống Đường Gai đến đường 362, L=720m</t>
        </is>
      </c>
      <c r="D10" s="413" t="inlineStr">
        <is>
          <t>CÔNG TY TNHH MTV KHAI THÁC CÔNG TRÌNH THỦY LỢI ĐA ĐỘ</t>
        </is>
      </c>
      <c r="E10" s="413" t="inlineStr">
        <is>
          <t>17.9/2024/HĐTCXD</t>
        </is>
      </c>
      <c r="F10" s="423" t="n">
        <v>45552</v>
      </c>
      <c r="G10" s="421" t="n">
        <v>45582</v>
      </c>
      <c r="H10" s="419" t="n">
        <v>70</v>
      </c>
      <c r="I10" s="441">
        <f>G10+H10</f>
        <v/>
      </c>
      <c r="J10" s="419" t="inlineStr">
        <is>
          <t>VCB</t>
        </is>
      </c>
      <c r="K10" s="424">
        <f>N10*2%</f>
        <v/>
      </c>
      <c r="L10" s="442" t="n">
        <v>45647</v>
      </c>
      <c r="M10" s="420">
        <f>F10+H10</f>
        <v/>
      </c>
      <c r="N10" s="443" t="n">
        <v>458942000</v>
      </c>
      <c r="O10" s="413" t="n">
        <v>423077778</v>
      </c>
      <c r="P10" s="425" t="n"/>
      <c r="Q10" s="425" t="inlineStr">
        <is>
          <t>Đã quyết toán thanh toán</t>
        </is>
      </c>
      <c r="R10" s="425" t="inlineStr">
        <is>
          <t>1C24TTS-00000017
21/12/2024</t>
        </is>
      </c>
      <c r="S10" s="422" t="n">
        <v>33846222</v>
      </c>
      <c r="T10" s="422" t="n">
        <v>456924000</v>
      </c>
      <c r="U10" s="425" t="n"/>
      <c r="V10" s="425" t="n"/>
      <c r="W10" s="413" t="n"/>
      <c r="X10" s="413" t="n"/>
      <c r="Y10" s="103" t="n"/>
      <c r="Z10" s="103" t="n"/>
      <c r="AA10" s="103" t="n"/>
      <c r="AB10" s="103" t="n"/>
      <c r="AC10" s="103" t="n"/>
      <c r="AD10" s="103" t="n"/>
      <c r="AE10" s="103" t="n"/>
      <c r="AF10" s="103" t="n"/>
    </row>
    <row r="11">
      <c r="A11" s="414" t="n">
        <v>4</v>
      </c>
      <c r="B11" s="412" t="inlineStr">
        <is>
          <t>Kênh sau cống Nghè. Hạng mục: Nạo vét, đắp bờ từ Cống Nghè đến đường 304, L=1.950m</t>
        </is>
      </c>
      <c r="C11" s="412" t="inlineStr">
        <is>
          <t>Gói thầu số 04: Thi công kênh sau Cống Nghè. Hạng mục: Nạo vét, đắp bờ từ Cống Nghè đến đường 304</t>
        </is>
      </c>
      <c r="D11" s="412" t="inlineStr">
        <is>
          <t>CÔNG TY TNHH MTV KHAI THÁC CÔNG TRÌNH THỦY LỢI ĐA ĐỘ</t>
        </is>
      </c>
      <c r="E11" s="412" t="inlineStr">
        <is>
          <t>20.9/2024/HĐTCXD</t>
        </is>
      </c>
      <c r="F11" s="415" t="n">
        <v>45555</v>
      </c>
      <c r="G11" s="416" t="n">
        <v>45582</v>
      </c>
      <c r="H11" s="414" t="n">
        <v>70</v>
      </c>
      <c r="I11" s="430">
        <f>G11+H11</f>
        <v/>
      </c>
      <c r="J11" s="414" t="inlineStr">
        <is>
          <t>VCB</t>
        </is>
      </c>
      <c r="K11" s="418">
        <f>N11*2%</f>
        <v/>
      </c>
      <c r="L11" s="439" t="n">
        <v>45629</v>
      </c>
      <c r="M11" s="426">
        <f>F11+H11</f>
        <v/>
      </c>
      <c r="N11" s="440" t="n">
        <v>972685000</v>
      </c>
      <c r="O11" s="412" t="n">
        <v>896784259</v>
      </c>
      <c r="P11" s="427" t="n"/>
      <c r="Q11" s="427" t="inlineStr">
        <is>
          <t>Đã quyết toán thanh toán</t>
        </is>
      </c>
      <c r="R11" s="427" t="inlineStr">
        <is>
          <t>1C24TTS-00000010
03/12/2024</t>
        </is>
      </c>
      <c r="S11" s="417" t="n">
        <v>71742741</v>
      </c>
      <c r="T11" s="417" t="n">
        <v>968527000</v>
      </c>
      <c r="U11" s="427" t="n"/>
      <c r="V11" s="427" t="n"/>
      <c r="W11" s="412" t="n"/>
      <c r="X11" s="412" t="n"/>
      <c r="Y11" s="152" t="n"/>
      <c r="Z11" s="152" t="n"/>
      <c r="AA11" s="152" t="n"/>
      <c r="AB11" s="152" t="n"/>
      <c r="AC11" s="152" t="n"/>
      <c r="AD11" s="152" t="n"/>
      <c r="AE11" s="152" t="n"/>
      <c r="AF11" s="152" t="n"/>
    </row>
    <row r="12">
      <c r="A12" s="419" t="n">
        <v>7</v>
      </c>
      <c r="B12" s="413" t="inlineStr">
        <is>
          <t>Gói thầu số 04: Thi công Bờ kênh trục sông Lai, sông Sàng - Hạng mục: Nạo vét, đắp bờ từ cầu B2 đến ao nhà bà Tạm và từ cầu B2 về phía cầu B3</t>
        </is>
      </c>
      <c r="C12" s="413" t="inlineStr">
        <is>
          <t>Gói thầu số 04: Thi công Bờ kênh trục sông Lai, sông Sàng - Hạng mục: Nạo vét, đắp bờ từ cầu B2 đến ao nhà bà Tạm và từ cầu B2 về phía cầu B3</t>
        </is>
      </c>
      <c r="D12" s="413" t="inlineStr">
        <is>
          <t>CÔNG TY TNHH MTV KHAI THÁC CÔNG TRÌNH THỦY LỢI ĐA ĐỘ</t>
        </is>
      </c>
      <c r="E12" s="413" t="inlineStr">
        <is>
          <t>24.09.1/2024/HĐTCXD</t>
        </is>
      </c>
      <c r="F12" s="423" t="n">
        <v>45559</v>
      </c>
      <c r="G12" s="421" t="n">
        <v>45582</v>
      </c>
      <c r="H12" s="419" t="n">
        <v>70</v>
      </c>
      <c r="I12" s="441">
        <f>G12+H12</f>
        <v/>
      </c>
      <c r="J12" s="419" t="inlineStr">
        <is>
          <t>VCB</t>
        </is>
      </c>
      <c r="K12" s="424" t="n">
        <v>18699000</v>
      </c>
      <c r="L12" s="442" t="n">
        <v>45647</v>
      </c>
      <c r="M12" s="420">
        <f>F12+H12</f>
        <v/>
      </c>
      <c r="N12" s="443" t="n">
        <v>934928000</v>
      </c>
      <c r="O12" s="413" t="n">
        <v>864342593</v>
      </c>
      <c r="P12" s="425" t="n"/>
      <c r="Q12" s="425" t="inlineStr">
        <is>
          <t>Đã quyết toán thanh toán</t>
        </is>
      </c>
      <c r="R12" s="425" t="inlineStr">
        <is>
          <t>1C24TTS-00000018
21/12/2024</t>
        </is>
      </c>
      <c r="S12" s="422" t="n">
        <v>69147407</v>
      </c>
      <c r="T12" s="422" t="n">
        <v>933490000</v>
      </c>
      <c r="U12" s="425" t="n"/>
      <c r="V12" s="425" t="n"/>
      <c r="W12" s="413" t="n"/>
      <c r="X12" s="413" t="n"/>
      <c r="Y12" s="103" t="n"/>
      <c r="Z12" s="103" t="n"/>
      <c r="AA12" s="103" t="n"/>
      <c r="AB12" s="103" t="n"/>
      <c r="AC12" s="103" t="n"/>
      <c r="AD12" s="103" t="n"/>
      <c r="AE12" s="103" t="n"/>
      <c r="AF12" s="103" t="n"/>
    </row>
    <row r="13">
      <c r="A13" s="414" t="n">
        <v>8</v>
      </c>
      <c r="B13" s="412" t="inlineStr">
        <is>
          <t>Nạo vét, sửa chữa các tuyến kênh thủy lợi nội đồng năm 2024 trên địa bàn xã Kiến Quốc năm 2024</t>
        </is>
      </c>
      <c r="C13" s="412" t="inlineStr">
        <is>
          <t>Gói thầu số 4: Gói thầu xây lắp : Nạo vét, sửa chữa các tuyến kênh thủy lợi nội đồng năm 2024 trên địa bàn xã Kiến Quốc năm 2024</t>
        </is>
      </c>
      <c r="D13" s="412" t="inlineStr">
        <is>
          <t>UBND Xã Kiến Quốc</t>
        </is>
      </c>
      <c r="E13" s="412" t="inlineStr">
        <is>
          <t>25.10/2024/HĐTCXD</t>
        </is>
      </c>
      <c r="F13" s="415" t="n">
        <v>45590</v>
      </c>
      <c r="G13" s="416" t="n">
        <v>45596</v>
      </c>
      <c r="H13" s="414" t="n">
        <v>45</v>
      </c>
      <c r="I13" s="430">
        <f>G13+H13</f>
        <v/>
      </c>
      <c r="J13" s="414" t="inlineStr">
        <is>
          <t>ACB</t>
        </is>
      </c>
      <c r="K13" s="418">
        <f>N13*2%</f>
        <v/>
      </c>
      <c r="L13" s="439" t="n">
        <v>45638</v>
      </c>
      <c r="M13" s="444">
        <f>F13+H13</f>
        <v/>
      </c>
      <c r="N13" s="440" t="n">
        <v>291481000</v>
      </c>
      <c r="O13" s="412" t="n">
        <v>268897222</v>
      </c>
      <c r="P13" s="427" t="inlineStr">
        <is>
          <t>r</t>
        </is>
      </c>
      <c r="Q13" s="427" t="inlineStr">
        <is>
          <t>Đã quyết toán thanh toán</t>
        </is>
      </c>
      <c r="R13" s="427" t="inlineStr">
        <is>
          <t>1C24TTS-00000015
12/12/2024</t>
        </is>
      </c>
      <c r="S13" s="417" t="n">
        <v>21511778</v>
      </c>
      <c r="T13" s="417" t="n">
        <v>290409000</v>
      </c>
      <c r="U13" s="427" t="n"/>
      <c r="V13" s="427" t="n"/>
      <c r="W13" s="412" t="n"/>
      <c r="X13" s="412" t="n"/>
      <c r="Y13" s="152" t="n"/>
      <c r="Z13" s="152" t="n"/>
      <c r="AA13" s="152" t="n"/>
      <c r="AB13" s="152" t="n"/>
      <c r="AC13" s="152" t="n"/>
      <c r="AD13" s="152" t="n"/>
      <c r="AE13" s="152" t="n"/>
      <c r="AF13" s="152" t="n"/>
    </row>
    <row r="14">
      <c r="A14" s="431" t="n">
        <v>6</v>
      </c>
      <c r="B14" s="428" t="inlineStr">
        <is>
          <t>Gói thầu số 04: Thi công Kênh hút, kênh xây trạm bơm Bắc Sơn, xã Tân Trào</t>
        </is>
      </c>
      <c r="C14" s="428" t="inlineStr">
        <is>
          <t>Gói thầu số 04: Thi công Kênh hút, kênh xây trạm bơm Bắc Sơn, xã Tân Trào</t>
        </is>
      </c>
      <c r="D14" s="428" t="inlineStr">
        <is>
          <t>CÔNG TY TNHH MTV KHAI THÁC CÔNG TRÌNH THỦY LỢI ĐA ĐỘ</t>
        </is>
      </c>
      <c r="E14" s="428" t="inlineStr">
        <is>
          <t>15.10/2024/HĐTCXD</t>
        </is>
      </c>
      <c r="F14" s="445" t="n">
        <v>45580</v>
      </c>
      <c r="G14" s="433" t="n">
        <v>45587</v>
      </c>
      <c r="H14" s="431" t="n">
        <v>60</v>
      </c>
      <c r="I14" s="446">
        <f>G14+H14</f>
        <v/>
      </c>
      <c r="J14" s="431" t="inlineStr">
        <is>
          <t>ACB</t>
        </is>
      </c>
      <c r="K14" s="435">
        <f>N14*2%</f>
        <v/>
      </c>
      <c r="L14" s="447" t="n">
        <v>45650</v>
      </c>
      <c r="M14" s="432">
        <f>F14+H14</f>
        <v/>
      </c>
      <c r="N14" s="448" t="n">
        <v>945817000</v>
      </c>
      <c r="O14" s="428" t="n">
        <v>874813889</v>
      </c>
      <c r="P14" s="436" t="n"/>
      <c r="Q14" s="436" t="inlineStr">
        <is>
          <t>Đã quyết toán thanh toán</t>
        </is>
      </c>
      <c r="R14" s="436" t="inlineStr">
        <is>
          <t>1C24TTS-00000021
24/12/2024</t>
        </is>
      </c>
      <c r="S14" s="434" t="n">
        <v>69985111</v>
      </c>
      <c r="T14" s="434" t="n">
        <v>944799000</v>
      </c>
      <c r="U14" s="436" t="n"/>
      <c r="V14" s="436" t="n"/>
      <c r="W14" s="428" t="n"/>
      <c r="X14" s="428" t="n"/>
      <c r="Y14" s="195" t="n"/>
      <c r="Z14" s="195" t="n"/>
      <c r="AA14" s="195" t="n"/>
      <c r="AB14" s="195" t="n"/>
      <c r="AC14" s="195" t="n"/>
      <c r="AD14" s="195" t="n"/>
      <c r="AE14" s="195" t="n"/>
      <c r="AF14" s="195" t="n"/>
    </row>
    <row r="15">
      <c r="A15" s="419" t="n">
        <v>2</v>
      </c>
      <c r="B15" s="413" t="inlineStr">
        <is>
          <t>Kênh liên huyện An Lão- Kiến Thụy tiếp nguồn vào trạm bơm An Áo, Tiên Cầm. Hạng mục: Nạo vét, đắp bờ từ UBND xã An Thái đến trạm bơm Tiên Cầm, An Áo, L=1600m</t>
        </is>
      </c>
      <c r="C15" s="413" t="inlineStr">
        <is>
          <t>Gói Thầu số 04: Thi công kênh liên huyện An Lão - Kiến Thụy tiếp nguồn vào trạm bơm An Áo, Tiên Cầm. Hạng mục: Nạo vét, đắp bờ từ UBND xã An Thái đến trạm bơm Tiên Cầm, trạm bơm An Áo</t>
        </is>
      </c>
      <c r="D15" s="413" t="inlineStr">
        <is>
          <t>CÔNG TY TNHH MTV KHAI THÁC CÔNG TRÌNH THỦY LỢI ĐA ĐỘ</t>
        </is>
      </c>
      <c r="E15" s="413" t="inlineStr">
        <is>
          <t>16.9.2/2024/HĐTCXD</t>
        </is>
      </c>
      <c r="F15" s="423" t="n">
        <v>45551</v>
      </c>
      <c r="G15" s="421" t="n">
        <v>45568</v>
      </c>
      <c r="H15" s="419" t="n">
        <v>90</v>
      </c>
      <c r="I15" s="441">
        <f>G15+H15</f>
        <v/>
      </c>
      <c r="J15" s="419" t="inlineStr">
        <is>
          <t>ACB</t>
        </is>
      </c>
      <c r="K15" s="424">
        <f>N15*2%</f>
        <v/>
      </c>
      <c r="L15" s="442" t="n">
        <v>45647</v>
      </c>
      <c r="M15" s="420">
        <f>F15+H15</f>
        <v/>
      </c>
      <c r="N15" s="443" t="n">
        <v>840187000</v>
      </c>
      <c r="O15" s="413" t="n">
        <v>775123148</v>
      </c>
      <c r="P15" s="425" t="n"/>
      <c r="Q15" s="425" t="inlineStr">
        <is>
          <t>Đã quyết toán thanh toán</t>
        </is>
      </c>
      <c r="R15" s="425" t="inlineStr">
        <is>
          <t>1C24TTS-00000019
21/12/2024</t>
        </is>
      </c>
      <c r="S15" s="422" t="n">
        <v>62009852</v>
      </c>
      <c r="T15" s="422" t="n">
        <v>837133000</v>
      </c>
      <c r="U15" s="425" t="n"/>
      <c r="V15" s="425" t="n"/>
      <c r="W15" s="413" t="n"/>
      <c r="X15" s="413" t="n"/>
      <c r="Y15" s="103" t="n"/>
      <c r="Z15" s="103" t="n"/>
      <c r="AA15" s="103" t="n"/>
      <c r="AB15" s="103" t="n"/>
      <c r="AC15" s="103" t="n"/>
      <c r="AD15" s="103" t="n"/>
      <c r="AE15" s="103" t="n"/>
      <c r="AF15" s="103" t="n"/>
    </row>
    <row r="16">
      <c r="A16" s="414" t="n">
        <v>5</v>
      </c>
      <c r="B16" s="412" t="inlineStr">
        <is>
          <t>Bờ trái sông Đa Độ khu vực xã Minh Tân. Hạng mục: Đắp bờ từ K37+940 đến K38+940</t>
        </is>
      </c>
      <c r="C16" s="412" t="inlineStr">
        <is>
          <t>Gói thầu số 04: Thi công bờ trái sông Đa Độ khu vực xã Minh Tân. Hạng mục: đắp bờ từ K37+940 đến K38+370</t>
        </is>
      </c>
      <c r="D16" s="412" t="inlineStr">
        <is>
          <t>CÔNG TY TNHH MTV KHAI THÁC CÔNG TRÌNH THỦY LỢI ĐA ĐỘ</t>
        </is>
      </c>
      <c r="E16" s="412" t="inlineStr">
        <is>
          <t>21.09/2024/HĐTCXD</t>
        </is>
      </c>
      <c r="F16" s="415" t="n">
        <v>45556</v>
      </c>
      <c r="G16" s="416" t="n">
        <v>45582</v>
      </c>
      <c r="H16" s="414" t="n">
        <v>70</v>
      </c>
      <c r="I16" s="430">
        <f>G16+H16</f>
        <v/>
      </c>
      <c r="J16" s="414" t="inlineStr">
        <is>
          <t>VCB</t>
        </is>
      </c>
      <c r="K16" s="418">
        <f>N16*2%</f>
        <v/>
      </c>
      <c r="L16" s="439" t="n">
        <v>45638</v>
      </c>
      <c r="M16" s="426">
        <f>F16+H16</f>
        <v/>
      </c>
      <c r="N16" s="440" t="n">
        <v>515575000</v>
      </c>
      <c r="O16" s="412" t="n">
        <v>476054630</v>
      </c>
      <c r="P16" s="427" t="n"/>
      <c r="Q16" s="427" t="inlineStr">
        <is>
          <t>Đã quyết toán thanh toán</t>
        </is>
      </c>
      <c r="R16" s="427" t="inlineStr">
        <is>
          <t>1C24TTS-00000016
12/12/2024</t>
        </is>
      </c>
      <c r="S16" s="417" t="n">
        <v>38084370</v>
      </c>
      <c r="T16" s="417" t="n">
        <v>514139000</v>
      </c>
      <c r="U16" s="427" t="n"/>
      <c r="V16" s="427" t="n"/>
      <c r="W16" s="412" t="n"/>
      <c r="X16" s="412" t="n"/>
      <c r="Y16" s="152" t="n"/>
      <c r="Z16" s="152" t="n"/>
      <c r="AA16" s="152" t="n"/>
      <c r="AB16" s="152" t="n"/>
      <c r="AC16" s="152" t="n"/>
      <c r="AD16" s="152" t="n"/>
      <c r="AE16" s="152" t="n"/>
      <c r="AF16" s="152" t="n"/>
    </row>
    <row r="17">
      <c r="A17" s="399" t="n">
        <v>10</v>
      </c>
      <c r="B17" s="400" t="inlineStr">
        <is>
          <t>Nạo vét tuyến kênh Mả Thầy: Thôn Nghi Dương, xã Ngũ Phúc, huyện Kiến Thụy</t>
        </is>
      </c>
      <c r="C17" s="400" t="n"/>
      <c r="D17" s="400" t="inlineStr">
        <is>
          <t>UBND XÃ NGŨ PHÚC</t>
        </is>
      </c>
      <c r="E17" s="400" t="inlineStr">
        <is>
          <t>20.10/2024/HĐTCXD</t>
        </is>
      </c>
      <c r="F17" s="399" t="n"/>
      <c r="G17" s="449" t="n">
        <v>45636</v>
      </c>
      <c r="H17" s="399" t="n">
        <v>90</v>
      </c>
      <c r="I17" s="407">
        <f>G17+H17</f>
        <v/>
      </c>
      <c r="J17" s="399" t="n"/>
      <c r="K17" s="411" t="n"/>
      <c r="L17" s="450" t="n">
        <v>45632</v>
      </c>
      <c r="M17" s="399" t="n"/>
      <c r="N17" s="451" t="n"/>
      <c r="O17" s="400" t="n">
        <v>162887963</v>
      </c>
      <c r="P17" s="403" t="n"/>
      <c r="Q17" s="403" t="inlineStr">
        <is>
          <t>Đã quyết toán thanh toán</t>
        </is>
      </c>
      <c r="R17" s="403" t="inlineStr">
        <is>
          <t>1C24TTS-00000014
06/12/2024</t>
        </is>
      </c>
      <c r="S17" s="402" t="n">
        <v>13031037</v>
      </c>
      <c r="T17" s="402" t="n">
        <v>175919000</v>
      </c>
      <c r="U17" s="403" t="n"/>
      <c r="V17" s="403" t="n"/>
      <c r="W17" s="400" t="n"/>
      <c r="X17" s="400" t="n"/>
    </row>
    <row r="18">
      <c r="A18" s="399" t="n">
        <v>10</v>
      </c>
      <c r="B18" s="400" t="inlineStr">
        <is>
          <t>Thi công sửa chữa, lắp đặt hệ thống điện chiếu sáng xã Du Lễ</t>
        </is>
      </c>
      <c r="C18" s="400" t="inlineStr">
        <is>
          <t>Điện chiếu sáng</t>
        </is>
      </c>
      <c r="D18" s="400" t="inlineStr">
        <is>
          <t>CÔNG TY TNHH MTV KHAI THÁC CÔNG TRÌNH THỦY LỢI ĐA ĐỘ</t>
        </is>
      </c>
      <c r="E18" s="400" t="inlineStr">
        <is>
          <t>10.01/2024/HĐGK-ĐS</t>
        </is>
      </c>
      <c r="F18" s="401" t="n">
        <v>45301</v>
      </c>
      <c r="G18" s="450" t="n">
        <v>45301</v>
      </c>
      <c r="H18" s="399" t="n"/>
      <c r="I18" s="407" t="n"/>
      <c r="J18" s="399" t="n"/>
      <c r="K18" s="411" t="n"/>
      <c r="L18" s="450" t="n">
        <v>45303</v>
      </c>
      <c r="M18" s="399" t="n"/>
      <c r="N18" s="451" t="n">
        <v>258658000</v>
      </c>
      <c r="O18" s="400" t="n">
        <v>239500000</v>
      </c>
      <c r="P18" s="403" t="n"/>
      <c r="Q18" s="403" t="inlineStr">
        <is>
          <t>Đã hoàn thành bàn giao</t>
        </is>
      </c>
      <c r="R18" s="403" t="inlineStr">
        <is>
          <t>1C24TDS-00000001
12/01/2024</t>
        </is>
      </c>
      <c r="S18" s="402" t="n">
        <v>19158000</v>
      </c>
      <c r="T18" s="402" t="n">
        <v>258658000</v>
      </c>
      <c r="U18" s="403" t="n"/>
      <c r="V18" s="403" t="n"/>
      <c r="W18" s="400" t="n"/>
      <c r="X18" s="400" t="n"/>
    </row>
    <row r="19">
      <c r="A19" s="399" t="n">
        <v>11</v>
      </c>
      <c r="B19" s="400" t="inlineStr">
        <is>
          <t>Nạo vét, duy tu khơi thông dòng chảy kênh Úc Gián</t>
        </is>
      </c>
      <c r="C19" s="400" t="inlineStr">
        <is>
          <t>Nạo vét đắp bờ</t>
        </is>
      </c>
      <c r="D19" s="400" t="inlineStr">
        <is>
          <t>CÔNG TY TNHH MTV KHAI THÁC CÔNG TRÌNH THỦY LỢI ĐA ĐỘ</t>
        </is>
      </c>
      <c r="E19" s="400" t="inlineStr">
        <is>
          <t>15.03/2024/HĐTCXD</t>
        </is>
      </c>
      <c r="F19" s="401" t="n">
        <v>45366</v>
      </c>
      <c r="G19" s="450" t="n">
        <v>45366</v>
      </c>
      <c r="H19" s="399" t="n"/>
      <c r="I19" s="407" t="n"/>
      <c r="J19" s="399" t="n"/>
      <c r="K19" s="411" t="n"/>
      <c r="L19" s="450" t="n">
        <v>45389</v>
      </c>
      <c r="M19" s="399" t="n"/>
      <c r="N19" s="451" t="n">
        <v>43960000</v>
      </c>
      <c r="O19" s="400" t="n">
        <v>40703704</v>
      </c>
      <c r="P19" s="403" t="n"/>
      <c r="Q19" s="403" t="inlineStr">
        <is>
          <t>Đã quyết toán hoàn thành</t>
        </is>
      </c>
      <c r="R19" s="403" t="inlineStr">
        <is>
          <t>1C24TDS-00000009
07/04/2024</t>
        </is>
      </c>
      <c r="S19" s="402" t="n">
        <v>3256296</v>
      </c>
      <c r="T19" s="402" t="n">
        <v>43960000</v>
      </c>
      <c r="U19" s="403" t="n"/>
      <c r="V19" s="403" t="n"/>
      <c r="W19" s="400" t="n"/>
      <c r="X19" s="400" t="n"/>
    </row>
    <row r="20">
      <c r="A20" s="399" t="n">
        <v>12</v>
      </c>
      <c r="B20" s="400" t="inlineStr">
        <is>
          <t>Thi công sửa chữa tuyến kênh ngăn mặn xã Đại Hợp</t>
        </is>
      </c>
      <c r="C20" s="400" t="inlineStr">
        <is>
          <t>Thủy lợi ngăn mặn</t>
        </is>
      </c>
      <c r="D20" s="400" t="inlineStr">
        <is>
          <t>CÔNG TY TNHH MTV KHAI THÁC CÔNG TRÌNH THỦY LỢI ĐA ĐỘ</t>
        </is>
      </c>
      <c r="E20" s="400" t="inlineStr">
        <is>
          <t>25.04/2024/HĐTCXD</t>
        </is>
      </c>
      <c r="F20" s="401" t="n">
        <v>45407</v>
      </c>
      <c r="G20" s="450" t="n">
        <v>45407</v>
      </c>
      <c r="H20" s="399" t="n"/>
      <c r="I20" s="407" t="n"/>
      <c r="J20" s="399" t="n"/>
      <c r="K20" s="411" t="n"/>
      <c r="L20" s="450" t="n">
        <v>45434</v>
      </c>
      <c r="M20" s="399" t="n"/>
      <c r="N20" s="399" t="n">
        <v>485848000</v>
      </c>
      <c r="O20" s="400" t="n">
        <v>449859259</v>
      </c>
      <c r="P20" s="403" t="n"/>
      <c r="Q20" s="403" t="inlineStr">
        <is>
          <t>Đã quyết toán thanh toán</t>
        </is>
      </c>
      <c r="R20" s="403" t="inlineStr">
        <is>
          <t>1C24TDS-00000012
22/05/2024</t>
        </is>
      </c>
      <c r="S20" s="402" t="n">
        <v>35988741</v>
      </c>
      <c r="T20" s="402" t="n">
        <v>485848000</v>
      </c>
      <c r="U20" s="403" t="n"/>
      <c r="V20" s="403" t="n"/>
      <c r="W20" s="400" t="n"/>
      <c r="X20" s="400" t="n"/>
    </row>
    <row r="21">
      <c r="A21" s="399" t="n">
        <v>13</v>
      </c>
      <c r="B21" s="400" t="inlineStr">
        <is>
          <t>Nạo vét, duy tu nắn dòng tuyến kênh Ngọc Chử</t>
        </is>
      </c>
      <c r="C21" s="400" t="inlineStr">
        <is>
          <t>Nạo vét đắp bờ</t>
        </is>
      </c>
      <c r="D21" s="400" t="inlineStr">
        <is>
          <t>CÔNG TY TNHH MTV KHAI THÁC CÔNG TRÌNH THỦY LỢI ĐA ĐỘ</t>
        </is>
      </c>
      <c r="E21" s="400" t="inlineStr">
        <is>
          <t>10.06/2024/HĐTCXD</t>
        </is>
      </c>
      <c r="F21" s="401" t="n">
        <v>45453</v>
      </c>
      <c r="G21" s="450" t="n">
        <v>45453</v>
      </c>
      <c r="H21" s="399" t="n"/>
      <c r="I21" s="407" t="n"/>
      <c r="J21" s="399" t="n"/>
      <c r="K21" s="411" t="n"/>
      <c r="L21" s="450" t="n">
        <v>45477</v>
      </c>
      <c r="M21" s="399" t="n"/>
      <c r="N21" s="399" t="n">
        <v>481036000</v>
      </c>
      <c r="O21" s="400" t="n">
        <v>445403704</v>
      </c>
      <c r="P21" s="403" t="n"/>
      <c r="Q21" s="403" t="inlineStr">
        <is>
          <t>Đã quyết toán hoàn thành</t>
        </is>
      </c>
      <c r="R21" s="403" t="inlineStr">
        <is>
          <t>1C24TDS-00000030
04/07/2024</t>
        </is>
      </c>
      <c r="S21" s="402" t="n">
        <v>35632296</v>
      </c>
      <c r="T21" s="402" t="n">
        <v>481036000</v>
      </c>
      <c r="U21" s="403" t="n"/>
      <c r="V21" s="403" t="n"/>
      <c r="W21" s="400" t="n"/>
      <c r="X21" s="400" t="n"/>
    </row>
    <row r="22">
      <c r="A22" s="399" t="n">
        <v>14</v>
      </c>
      <c r="B22" s="400" t="inlineStr">
        <is>
          <t>Gia công lắp dựng kết cấu thép Cống B2 và Cống Cầu Đen</t>
        </is>
      </c>
      <c r="C22" s="400" t="inlineStr">
        <is>
          <t>Kết cấu thép thủy lợi</t>
        </is>
      </c>
      <c r="D22" s="400" t="inlineStr">
        <is>
          <t>CHI NHÁNH CÔNG TY TNHH MTV KTCT THỦY LỢI ĐA ĐỘ - XÍ NGHIỆP XÂY LẮP</t>
        </is>
      </c>
      <c r="E22" s="400" t="inlineStr">
        <is>
          <t>16.10/ĐS-XNXL 2024</t>
        </is>
      </c>
      <c r="F22" s="401" t="n">
        <v>45581</v>
      </c>
      <c r="G22" s="450" t="n">
        <v>45581</v>
      </c>
      <c r="H22" s="399" t="n"/>
      <c r="I22" s="407" t="n"/>
      <c r="J22" s="399" t="n"/>
      <c r="K22" s="411" t="n"/>
      <c r="L22" s="450" t="n">
        <v>45632</v>
      </c>
      <c r="M22" s="399" t="n"/>
      <c r="N22" s="399" t="n">
        <v>238921000</v>
      </c>
      <c r="O22" s="400" t="n">
        <v>221223148</v>
      </c>
      <c r="P22" s="403" t="n"/>
      <c r="Q22" s="403" t="inlineStr">
        <is>
          <t>Đã quyết toán 2 đợt HĐ 11, 12</t>
        </is>
      </c>
      <c r="R22" s="403" t="inlineStr">
        <is>
          <t>1C24TTS-0011,12
06/12/2024</t>
        </is>
      </c>
      <c r="S22" s="402" t="n">
        <v>17697852</v>
      </c>
      <c r="T22" s="402" t="n">
        <v>238921000</v>
      </c>
      <c r="U22" s="403" t="n"/>
      <c r="V22" s="403" t="n"/>
      <c r="W22" s="400" t="n"/>
      <c r="X22" s="400" t="n"/>
    </row>
    <row r="23">
      <c r="A23" s="399" t="n">
        <v>15</v>
      </c>
      <c r="B23" s="400" t="inlineStr">
        <is>
          <t>Cung cấp thép hình, thép tấm gia công Cống Mông Thượng &amp; Tiểu Trà</t>
        </is>
      </c>
      <c r="C23" s="400" t="inlineStr">
        <is>
          <t>Cung cấp vật tư kết cấu</t>
        </is>
      </c>
      <c r="D23" s="400" t="inlineStr">
        <is>
          <t>CHI NHÁNH CÔNG TY TNHH MTV KTCT THỦY LỢI ĐA ĐỘ - XÍ NGHIỆP XÂY LẮP</t>
        </is>
      </c>
      <c r="E23" s="400" t="inlineStr">
        <is>
          <t>17.10/ĐS-XNXL 2024</t>
        </is>
      </c>
      <c r="F23" s="401" t="n">
        <v>45582</v>
      </c>
      <c r="G23" s="450" t="n">
        <v>45582</v>
      </c>
      <c r="H23" s="399" t="n"/>
      <c r="I23" s="407" t="n"/>
      <c r="J23" s="399" t="n"/>
      <c r="K23" s="411" t="n"/>
      <c r="L23" s="450" t="n">
        <v>45632</v>
      </c>
      <c r="M23" s="399" t="n"/>
      <c r="N23" s="399" t="n">
        <v>219669380</v>
      </c>
      <c r="O23" s="400" t="n">
        <v>203397574</v>
      </c>
      <c r="P23" s="403" t="n"/>
      <c r="Q23" s="403" t="inlineStr">
        <is>
          <t>Đã quyết toán 2 đợt HĐ 13, 14</t>
        </is>
      </c>
      <c r="R23" s="403" t="inlineStr">
        <is>
          <t>1C24TTS-0013,14
06/12/2024</t>
        </is>
      </c>
      <c r="S23" s="402" t="n">
        <v>16271806</v>
      </c>
      <c r="T23" s="402" t="n">
        <v>219669380</v>
      </c>
      <c r="U23" s="403" t="n"/>
      <c r="V23" s="403" t="n"/>
      <c r="W23" s="400" t="n"/>
      <c r="X23" s="400" t="n"/>
    </row>
    <row r="24">
      <c r="A24" s="399" t="n">
        <v>16</v>
      </c>
      <c r="B24" s="400" t="inlineStr">
        <is>
          <t>Thi công Showroom ô tô Vượng An Phát</t>
        </is>
      </c>
      <c r="C24" s="400" t="inlineStr">
        <is>
          <t>Xây dựng hoàn thiện</t>
        </is>
      </c>
      <c r="D24" s="400" t="inlineStr">
        <is>
          <t>CÔNG TY TNHH VƯỢNG AN PHÁT</t>
        </is>
      </c>
      <c r="E24" s="400" t="inlineStr">
        <is>
          <t>12.04/2024/HĐTC</t>
        </is>
      </c>
      <c r="F24" s="401" t="n">
        <v>45394</v>
      </c>
      <c r="G24" s="450" t="n">
        <v>45394</v>
      </c>
      <c r="H24" s="399" t="n"/>
      <c r="I24" s="407" t="n"/>
      <c r="J24" s="399" t="n"/>
      <c r="K24" s="411" t="n"/>
      <c r="L24" s="450" t="n">
        <v>45488</v>
      </c>
      <c r="M24" s="399" t="n"/>
      <c r="N24" s="399" t="n">
        <v>652136400</v>
      </c>
      <c r="O24" s="400" t="n">
        <v>603830000</v>
      </c>
      <c r="P24" s="403" t="n"/>
      <c r="Q24" s="403" t="inlineStr">
        <is>
          <t>Hoàn thành bàn giao</t>
        </is>
      </c>
      <c r="R24" s="403" t="inlineStr">
        <is>
          <t>1C24TDS-00000024
15/07/2024</t>
        </is>
      </c>
      <c r="S24" s="402" t="n">
        <v>48306400</v>
      </c>
      <c r="T24" s="402" t="n">
        <v>652136400</v>
      </c>
      <c r="U24" s="403" t="n"/>
      <c r="V24" s="403" t="n"/>
      <c r="W24" s="400" t="n"/>
      <c r="X24" s="400" t="n"/>
    </row>
    <row r="25">
      <c r="A25" s="399" t="n">
        <v>17</v>
      </c>
      <c r="B25" s="400" t="inlineStr">
        <is>
          <t>Sửa chữa, cải tạo các phòng giao dịch Agribank Kiến Thụy</t>
        </is>
      </c>
      <c r="C25" s="400" t="inlineStr">
        <is>
          <t>Sửa chữa cải tạo</t>
        </is>
      </c>
      <c r="D25" s="400" t="inlineStr">
        <is>
          <t>NGÂN HÀNG NÔNG NGHIỆP &amp; PTNT VIỆT NAM</t>
        </is>
      </c>
      <c r="E25" s="400" t="inlineStr">
        <is>
          <t>15.07/2024/HĐ-AGRIBANK</t>
        </is>
      </c>
      <c r="F25" s="401" t="n">
        <v>45488</v>
      </c>
      <c r="G25" s="450" t="n">
        <v>45488</v>
      </c>
      <c r="H25" s="399" t="n"/>
      <c r="I25" s="407" t="n"/>
      <c r="J25" s="399" t="n"/>
      <c r="K25" s="411" t="n"/>
      <c r="L25" s="450" t="n">
        <v>45544</v>
      </c>
      <c r="M25" s="399" t="n"/>
      <c r="N25" s="399" t="n">
        <v>145800000</v>
      </c>
      <c r="O25" s="400" t="n">
        <v>135000000</v>
      </c>
      <c r="P25" s="403" t="n"/>
      <c r="Q25" s="403" t="inlineStr">
        <is>
          <t>Đã quyết toán thanh toán</t>
        </is>
      </c>
      <c r="R25" s="403" t="inlineStr">
        <is>
          <t>1C24TDS-0037,38,39
09/09/2024</t>
        </is>
      </c>
      <c r="S25" s="402" t="n">
        <v>10800000</v>
      </c>
      <c r="T25" s="402" t="n">
        <v>145800000</v>
      </c>
      <c r="U25" s="403" t="n"/>
      <c r="V25" s="403" t="n"/>
      <c r="W25" s="400" t="n"/>
      <c r="X25" s="400" t="n"/>
    </row>
    <row r="26">
      <c r="A26" s="399" t="n">
        <v>18</v>
      </c>
      <c r="B26" s="400" t="inlineStr">
        <is>
          <t>Sơn sửa, nâng cấp trụ sở PGD Ngân hàng Chính sách xã hội Kiến Thụy</t>
        </is>
      </c>
      <c r="C26" s="400" t="inlineStr">
        <is>
          <t>Sơn bả hoàn thiện</t>
        </is>
      </c>
      <c r="D26" s="400" t="inlineStr">
        <is>
          <t>PGD NGÂN HÀNG CHÍNH SÁCH XÃ HỘI HUYỆN KIẾN THỤY</t>
        </is>
      </c>
      <c r="E26" s="400" t="inlineStr">
        <is>
          <t>20.11/2024/HĐTC</t>
        </is>
      </c>
      <c r="F26" s="401" t="n">
        <v>45616</v>
      </c>
      <c r="G26" s="450" t="n">
        <v>45616</v>
      </c>
      <c r="H26" s="399" t="n"/>
      <c r="I26" s="407" t="n"/>
      <c r="J26" s="399" t="n"/>
      <c r="K26" s="411" t="n"/>
      <c r="L26" s="450" t="n">
        <v>45648</v>
      </c>
      <c r="M26" s="399" t="n"/>
      <c r="N26" s="399" t="n">
        <v>49896000</v>
      </c>
      <c r="O26" s="400" t="n">
        <v>46200000</v>
      </c>
      <c r="P26" s="403" t="n"/>
      <c r="Q26" s="403" t="inlineStr">
        <is>
          <t>Hoàn thành 100%</t>
        </is>
      </c>
      <c r="R26" s="403" t="inlineStr">
        <is>
          <t>1C24TTS-00000020
22/12/2024</t>
        </is>
      </c>
      <c r="S26" s="402" t="n">
        <v>3696000</v>
      </c>
      <c r="T26" s="402" t="n">
        <v>49896000</v>
      </c>
      <c r="U26" s="403" t="n"/>
      <c r="V26" s="403" t="n"/>
      <c r="W26" s="400" t="n"/>
      <c r="X26" s="400" t="n"/>
    </row>
    <row r="27">
      <c r="A27" s="210" t="n">
        <v>19</v>
      </c>
      <c r="B27" s="0" t="inlineStr">
        <is>
          <t>Cung cấp và lắp đặt kết cấu nhà xưởng Bao Bì Voion</t>
        </is>
      </c>
      <c r="C27" s="0" t="inlineStr">
        <is>
          <t>Kết cấu thép</t>
        </is>
      </c>
      <c r="D27" s="0" t="inlineStr">
        <is>
          <t>CÔNG TY TNHH BAO BÌ VOION</t>
        </is>
      </c>
      <c r="E27" s="0" t="inlineStr">
        <is>
          <t>10.08/2024/HĐ-VOION</t>
        </is>
      </c>
      <c r="F27" s="397" t="n">
        <v>45514</v>
      </c>
      <c r="G27" s="397" t="n">
        <v>45514</v>
      </c>
      <c r="I27" s="212" t="n"/>
      <c r="K27" s="306" t="n"/>
      <c r="L27" s="397" t="n">
        <v>45564</v>
      </c>
      <c r="N27" s="0" t="n">
        <v>200000000</v>
      </c>
      <c r="O27" s="0" t="n">
        <v>185185185</v>
      </c>
      <c r="Q27" s="0" t="inlineStr">
        <is>
          <t>Đã xuất hóa đơn quyết toán</t>
        </is>
      </c>
      <c r="R27" s="0" t="inlineStr">
        <is>
          <t>1C24TDS-00000042
29/09/2024</t>
        </is>
      </c>
      <c r="S27" s="0" t="n">
        <v>14814815</v>
      </c>
      <c r="T27" s="0" t="n">
        <v>200000000</v>
      </c>
    </row>
    <row r="28">
      <c r="A28" s="210" t="n">
        <v>20</v>
      </c>
      <c r="B28" s="0" t="inlineStr">
        <is>
          <t>Gia công cơ khí, nhôm kính và vách ngăn các công trình Rạng Đông</t>
        </is>
      </c>
      <c r="C28" s="0" t="inlineStr">
        <is>
          <t>Gia công lắp đặt</t>
        </is>
      </c>
      <c r="D28" s="0" t="inlineStr">
        <is>
          <t>CÔNG TY CỔ PHẦN XÂY DỰNG RẠNG ĐÔNG</t>
        </is>
      </c>
      <c r="E28" s="0" t="inlineStr">
        <is>
          <t>01.2024/HĐ-RĐ-ĐS</t>
        </is>
      </c>
      <c r="F28" s="397" t="n">
        <v>45301</v>
      </c>
      <c r="G28" s="397" t="n">
        <v>45301</v>
      </c>
      <c r="I28" s="212" t="n"/>
      <c r="K28" s="306" t="n"/>
      <c r="L28" s="397" t="n">
        <v>45656</v>
      </c>
      <c r="N28" s="0" t="n">
        <v>1359184597</v>
      </c>
      <c r="O28" s="0" t="n">
        <v>1258504256</v>
      </c>
      <c r="Q28" s="0" t="inlineStr">
        <is>
          <t>Đã quyết toán đủ 19 đợt</t>
        </is>
      </c>
      <c r="R28" s="0" t="inlineStr">
        <is>
          <t>1C24TDS-19 đợt
2024</t>
        </is>
      </c>
      <c r="S28" s="0" t="n">
        <v>100680341</v>
      </c>
      <c r="T28" s="0" t="n">
        <v>1359184597</v>
      </c>
    </row>
    <row r="29">
      <c r="A29" s="210" t="n">
        <v>21</v>
      </c>
      <c r="B29" s="0" t="inlineStr">
        <is>
          <t>Thi công hạ tầng, san lấp và vận chuyển đất bùn Minh Tiến</t>
        </is>
      </c>
      <c r="C29" s="0" t="inlineStr">
        <is>
          <t>San lấp hạ tầng</t>
        </is>
      </c>
      <c r="D29" s="0" t="inlineStr">
        <is>
          <t>CÔNG TY TNHH VẬN TẢI &amp; XD MINH TIẾN</t>
        </is>
      </c>
      <c r="E29" s="0" t="inlineStr">
        <is>
          <t>05.05/2024/HĐ-MT</t>
        </is>
      </c>
      <c r="F29" s="397" t="n">
        <v>45417</v>
      </c>
      <c r="G29" s="397" t="n">
        <v>45417</v>
      </c>
      <c r="I29" s="212" t="n"/>
      <c r="K29" s="306" t="n"/>
      <c r="L29" s="397" t="n">
        <v>45655</v>
      </c>
      <c r="N29" s="0" t="n">
        <v>541302270</v>
      </c>
      <c r="O29" s="0" t="n">
        <v>501205806</v>
      </c>
      <c r="Q29" s="0" t="inlineStr">
        <is>
          <t>Đã quyết toán đủ 8 đợt</t>
        </is>
      </c>
      <c r="R29" s="0" t="inlineStr">
        <is>
          <t>1C24TTS-8 đợt
2024</t>
        </is>
      </c>
      <c r="S29" s="0" t="n">
        <v>40096464</v>
      </c>
      <c r="T29" s="0" t="n">
        <v>541302270</v>
      </c>
    </row>
    <row r="30">
      <c r="A30" s="210" t="n">
        <v>22</v>
      </c>
      <c r="B30" s="0" t="inlineStr">
        <is>
          <t>Thi công xử lý nền móng công trình Hải Phòng</t>
        </is>
      </c>
      <c r="C30" s="0" t="inlineStr">
        <is>
          <t>Xử lý nền móng</t>
        </is>
      </c>
      <c r="D30" s="0" t="inlineStr">
        <is>
          <t>CÔNG TY CP XD VÀ XỬ LÝ NỀN MÓNG HP</t>
        </is>
      </c>
      <c r="E30" s="0" t="inlineStr">
        <is>
          <t>12.06/2024/HĐ-NLM</t>
        </is>
      </c>
      <c r="F30" s="397" t="n">
        <v>45455</v>
      </c>
      <c r="G30" s="397" t="n">
        <v>45455</v>
      </c>
      <c r="I30" s="212" t="n"/>
      <c r="K30" s="306" t="n"/>
      <c r="L30" s="397" t="n">
        <v>45524</v>
      </c>
      <c r="N30" s="0" t="n">
        <v>362952000</v>
      </c>
      <c r="O30" s="0" t="n">
        <v>336066667</v>
      </c>
      <c r="Q30" s="0" t="inlineStr">
        <is>
          <t>Đã quyết toán thanh toán</t>
        </is>
      </c>
      <c r="R30" s="0" t="inlineStr">
        <is>
          <t>1C24TDS-35,36
20/08/2024</t>
        </is>
      </c>
      <c r="S30" s="0" t="n">
        <v>26885333</v>
      </c>
      <c r="T30" s="0" t="n">
        <v>362952000</v>
      </c>
    </row>
    <row r="31">
      <c r="A31" s="210" t="n">
        <v>23</v>
      </c>
      <c r="B31" s="0" t="inlineStr">
        <is>
          <t>Thi công xây lắp gói thầu công trình số 5</t>
        </is>
      </c>
      <c r="C31" s="0" t="inlineStr">
        <is>
          <t>Xây lắp dân dụng</t>
        </is>
      </c>
      <c r="D31" s="0" t="inlineStr">
        <is>
          <t>CÔNG TY CP ĐẦU TƯ XÂY DỰNG SỐ 5 HP</t>
        </is>
      </c>
      <c r="E31" s="0" t="inlineStr">
        <is>
          <t>18.09/2024/HĐ-XD5</t>
        </is>
      </c>
      <c r="F31" s="397" t="n">
        <v>45553</v>
      </c>
      <c r="G31" s="397" t="n">
        <v>45553</v>
      </c>
      <c r="I31" s="212" t="n"/>
      <c r="K31" s="306" t="n"/>
      <c r="L31" s="397" t="n">
        <v>45627</v>
      </c>
      <c r="N31" s="0" t="n">
        <v>320174470</v>
      </c>
      <c r="O31" s="0" t="n">
        <v>296457843</v>
      </c>
      <c r="Q31" s="0" t="inlineStr">
        <is>
          <t>Đã hoàn thành bàn giao</t>
        </is>
      </c>
      <c r="R31" s="0" t="inlineStr">
        <is>
          <t>1C24TTS-00000009
01/12/2024</t>
        </is>
      </c>
      <c r="S31" s="0" t="n">
        <v>23716627</v>
      </c>
      <c r="T31" s="0" t="n">
        <v>320174470</v>
      </c>
    </row>
    <row r="32">
      <c r="A32" s="210" t="n">
        <v>24</v>
      </c>
      <c r="B32" s="0" t="inlineStr">
        <is>
          <t>Lắp đặt hệ thống chiếu sáng đô thị NTM Nam Hải</t>
        </is>
      </c>
      <c r="C32" s="0" t="inlineStr">
        <is>
          <t>Cơ điện chiếu sáng</t>
        </is>
      </c>
      <c r="D32" s="0" t="inlineStr">
        <is>
          <t>CÔNG TY CỔ PHẦN QUỐC TẾ NAM HẢI</t>
        </is>
      </c>
      <c r="E32" s="0" t="inlineStr">
        <is>
          <t>15.10/2024/HĐ-NH</t>
        </is>
      </c>
      <c r="F32" s="397" t="n">
        <v>45580</v>
      </c>
      <c r="G32" s="397" t="n">
        <v>45580</v>
      </c>
      <c r="I32" s="212" t="n"/>
      <c r="K32" s="306" t="n"/>
      <c r="L32" s="397" t="n">
        <v>45651</v>
      </c>
      <c r="N32" s="0" t="n">
        <v>108000000</v>
      </c>
      <c r="O32" s="0" t="n">
        <v>100000000</v>
      </c>
      <c r="Q32" s="0" t="inlineStr">
        <is>
          <t>Đã thanh toán đủ</t>
        </is>
      </c>
      <c r="R32" s="0" t="inlineStr">
        <is>
          <t>1C24TTS-00000022
25/12/2024</t>
        </is>
      </c>
      <c r="S32" s="0" t="n">
        <v>8000000</v>
      </c>
      <c r="T32" s="0" t="n">
        <v>108000000</v>
      </c>
    </row>
    <row r="33">
      <c r="A33" s="210" t="n"/>
      <c r="I33" s="212" t="n"/>
      <c r="K33" s="306" t="n"/>
    </row>
    <row r="34">
      <c r="A34" s="210" t="n"/>
      <c r="I34" s="212" t="n"/>
      <c r="K34" s="306" t="n"/>
    </row>
    <row r="35">
      <c r="A35" s="210" t="n"/>
      <c r="I35" s="212" t="n"/>
      <c r="K35" s="306" t="n"/>
    </row>
    <row r="36">
      <c r="A36" s="210" t="n"/>
      <c r="I36" s="212" t="n"/>
      <c r="K36" s="306" t="n"/>
    </row>
    <row r="37">
      <c r="A37" s="210" t="n"/>
      <c r="I37" s="212" t="n"/>
    </row>
    <row r="38">
      <c r="A38" s="210" t="n"/>
      <c r="I38" s="212" t="n"/>
    </row>
    <row r="39">
      <c r="A39" s="210" t="n"/>
    </row>
    <row r="40">
      <c r="A40" s="210" t="n"/>
    </row>
    <row r="41">
      <c r="A41" s="210" t="n"/>
    </row>
    <row r="42">
      <c r="A42" s="210" t="n"/>
    </row>
    <row r="43">
      <c r="A43" s="210" t="n"/>
    </row>
    <row r="44">
      <c r="A44" s="210" t="n"/>
    </row>
    <row r="45">
      <c r="A45" s="210" t="n"/>
    </row>
    <row r="46">
      <c r="A46" s="210" t="n"/>
    </row>
    <row r="47">
      <c r="A47" s="210" t="n"/>
    </row>
    <row r="48">
      <c r="A48" s="210" t="n"/>
    </row>
    <row r="49">
      <c r="A49" s="210" t="n"/>
    </row>
    <row r="50">
      <c r="A50" s="210" t="n"/>
    </row>
    <row r="51">
      <c r="A51" s="210" t="n"/>
    </row>
    <row r="52">
      <c r="A52" s="210" t="n"/>
    </row>
    <row r="53">
      <c r="A53" s="210" t="n"/>
    </row>
    <row r="54">
      <c r="A54" s="210" t="n"/>
    </row>
    <row r="55">
      <c r="A55" s="210" t="n"/>
    </row>
    <row r="56">
      <c r="A56" s="210" t="n"/>
    </row>
    <row r="57">
      <c r="A57" s="210" t="n"/>
    </row>
    <row r="58">
      <c r="A58" s="210" t="n"/>
    </row>
  </sheetData>
  <autoFilter ref="$A$4:$AF$61">
    <sortState ref="A4:AF61">
      <sortCondition ref="M4:M61"/>
    </sortState>
  </autoFilter>
  <mergeCells count="14">
    <mergeCell ref="M1:M3"/>
    <mergeCell ref="A1:A3"/>
    <mergeCell ref="D1:D3"/>
    <mergeCell ref="B1:B3"/>
    <mergeCell ref="G1:G3"/>
    <mergeCell ref="C1:C3"/>
    <mergeCell ref="F1:F3"/>
    <mergeCell ref="H1:H3"/>
    <mergeCell ref="N2:N3"/>
    <mergeCell ref="E1:E3"/>
    <mergeCell ref="I1:I3"/>
    <mergeCell ref="K2:K3"/>
    <mergeCell ref="L1:L3"/>
    <mergeCell ref="J1:J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8"/>
  <sheetViews>
    <sheetView workbookViewId="0">
      <selection activeCell="A1" sqref="A1"/>
    </sheetView>
  </sheetViews>
  <sheetFormatPr baseColWidth="8" defaultRowHeight="15"/>
  <cols>
    <col width="6.38" customWidth="1" style="327" min="1" max="1"/>
    <col width="46.13" customWidth="1" style="327" min="2" max="2"/>
    <col width="13" customWidth="1" style="327" min="3" max="3"/>
    <col width="13" customWidth="1" style="327" min="4" max="4"/>
    <col width="22.75" customWidth="1" style="327" min="5" max="5"/>
    <col width="10" customWidth="1" style="327" min="6" max="6"/>
    <col width="14.63" customWidth="1" style="327" min="7" max="7"/>
    <col width="11.13" customWidth="1" style="327" min="8" max="8"/>
    <col width="10.25" customWidth="1" style="327" min="9" max="9"/>
    <col width="9.880000000000001" customWidth="1" style="327" min="10" max="10"/>
    <col width="13" customWidth="1" style="327" min="11" max="11"/>
    <col width="13" customWidth="1" style="327" min="12" max="12"/>
    <col width="13" customWidth="1" style="327" min="13" max="13"/>
    <col width="13" customWidth="1" style="327" min="14" max="14"/>
    <col width="13" customWidth="1" style="327" min="15" max="15"/>
    <col width="13" customWidth="1" style="327" min="16" max="16"/>
    <col width="13" customWidth="1" style="327" min="17" max="17"/>
    <col width="13" customWidth="1" style="327" min="18" max="18"/>
    <col width="13" customWidth="1" style="327" min="19" max="19"/>
    <col width="13" customWidth="1" style="327" min="20" max="20"/>
    <col width="13" customWidth="1" style="327" min="21" max="21"/>
    <col width="13" customWidth="1" style="327" min="22" max="22"/>
    <col width="13" customWidth="1" style="327" min="23" max="23"/>
    <col width="13" customWidth="1" style="327" min="24" max="24"/>
    <col width="13" customWidth="1" style="327" min="25" max="25"/>
  </cols>
  <sheetData>
    <row r="1">
      <c r="A1" s="398" t="inlineStr">
        <is>
          <t>STT</t>
        </is>
      </c>
      <c r="B1" s="398" t="inlineStr">
        <is>
          <t>Tên Công Trình</t>
        </is>
      </c>
      <c r="C1" s="398" t="inlineStr">
        <is>
          <t>Gói Thầu</t>
        </is>
      </c>
      <c r="D1" s="398" t="inlineStr">
        <is>
          <t>Chủ đầu tư / Khách hàng</t>
        </is>
      </c>
      <c r="E1" s="398" t="inlineStr">
        <is>
          <t>Số hợp đồng</t>
        </is>
      </c>
      <c r="F1" s="398"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398" t="inlineStr">
        <is>
          <t>Bảo lãnh thực hiện</t>
        </is>
      </c>
      <c r="M1" s="398" t="inlineStr">
        <is>
          <t>Ngày nghiệm thu</t>
        </is>
      </c>
      <c r="N1" s="398" t="inlineStr">
        <is>
          <t>Ngày bàn giao</t>
        </is>
      </c>
      <c r="O1" s="398" t="inlineStr">
        <is>
          <t>Số hóa đơn/ngày cấp</t>
        </is>
      </c>
      <c r="P1" s="398" t="inlineStr">
        <is>
          <t>Giá Dự Toán Trước Thuế</t>
        </is>
      </c>
      <c r="Q1" s="398" t="inlineStr">
        <is>
          <t>Giá QT trước thuế</t>
        </is>
      </c>
      <c r="R1" s="398" t="inlineStr">
        <is>
          <t>Thuế GTGT</t>
        </is>
      </c>
      <c r="S1" s="398" t="inlineStr">
        <is>
          <t>Thành tiền</t>
        </is>
      </c>
      <c r="T1" s="398" t="inlineStr">
        <is>
          <t>Tạm ứng</t>
        </is>
      </c>
      <c r="U1" s="398" t="inlineStr">
        <is>
          <t>Thanh toán</t>
        </is>
      </c>
      <c r="V1" s="398" t="inlineStr">
        <is>
          <t>Công nợ còn lại</t>
        </is>
      </c>
      <c r="W1" s="398" t="inlineStr">
        <is>
          <t>KT A/ Phụ trách</t>
        </is>
      </c>
      <c r="X1" s="398" t="inlineStr">
        <is>
          <t>Tình trạng hồ sơ</t>
        </is>
      </c>
    </row>
    <row r="2">
      <c r="A2" s="398" t="n"/>
      <c r="B2" s="398" t="n"/>
      <c r="C2" s="398" t="n"/>
      <c r="D2" s="398" t="n"/>
      <c r="E2" s="398" t="n"/>
      <c r="F2" s="398" t="n"/>
      <c r="G2" s="398" t="n"/>
      <c r="H2" s="398" t="n"/>
      <c r="I2" s="398" t="n"/>
      <c r="J2" s="398" t="n"/>
      <c r="K2" s="398" t="n"/>
      <c r="L2" s="398" t="inlineStr">
        <is>
          <t>Bảo lãnh thực hiện</t>
        </is>
      </c>
      <c r="M2" s="398" t="n"/>
      <c r="N2" s="398" t="n"/>
      <c r="O2" s="398" t="n"/>
      <c r="P2" s="398" t="inlineStr">
        <is>
          <t>Giá Dự Toán
Trước Thuế</t>
        </is>
      </c>
      <c r="Q2" s="398" t="n"/>
      <c r="R2" s="398" t="n"/>
      <c r="S2" s="398" t="n"/>
      <c r="T2" s="398" t="n"/>
      <c r="U2" s="398" t="n"/>
      <c r="V2" s="398" t="n"/>
      <c r="W2" s="398" t="n"/>
      <c r="X2" s="398" t="n"/>
    </row>
    <row r="3">
      <c r="A3" s="398" t="n"/>
      <c r="B3" s="398" t="n"/>
      <c r="C3" s="398" t="n"/>
      <c r="D3" s="398" t="n"/>
      <c r="E3" s="398" t="n"/>
      <c r="F3" s="398" t="n"/>
      <c r="G3" s="398" t="n"/>
      <c r="H3" s="398" t="n"/>
      <c r="I3" s="398" t="n"/>
      <c r="J3" s="398" t="n"/>
      <c r="K3" s="398" t="n"/>
      <c r="L3" s="398" t="n"/>
      <c r="M3" s="398" t="n"/>
      <c r="N3" s="398" t="n"/>
      <c r="O3" s="398" t="n"/>
      <c r="P3" s="398" t="n"/>
      <c r="Q3" s="398">
        <f>SUM(Q5:Q6)</f>
        <v/>
      </c>
      <c r="R3" s="398" t="n"/>
      <c r="S3" s="398">
        <f>SUM(S5:S6)</f>
        <v/>
      </c>
      <c r="T3" s="398" t="inlineStr">
        <is>
          <t>Tạm ứng</t>
        </is>
      </c>
      <c r="U3" s="398" t="inlineStr">
        <is>
          <t>Thanh toán</t>
        </is>
      </c>
      <c r="V3" s="398" t="inlineStr">
        <is>
          <t>Công nợ còn lại</t>
        </is>
      </c>
      <c r="W3" s="398" t="n"/>
      <c r="X3" s="398" t="n"/>
    </row>
    <row r="5">
      <c r="A5" s="399" t="n">
        <v>1</v>
      </c>
      <c r="B5" s="400" t="inlineStr">
        <is>
          <t>Gia công tấm composite, nhôm kính và cơ khí xây lắp</t>
        </is>
      </c>
      <c r="C5" s="400" t="inlineStr">
        <is>
          <t>Gia công lắp đặt</t>
        </is>
      </c>
      <c r="D5" s="400" t="inlineStr">
        <is>
          <t>CÔNG TY CỔ PHẦN XÂY DỰNG RẠNG ĐÔNG</t>
        </is>
      </c>
      <c r="E5" s="400" t="inlineStr">
        <is>
          <t>01.2022/HĐNT-RĐ-ĐS</t>
        </is>
      </c>
      <c r="F5" s="401" t="n">
        <v>44691</v>
      </c>
      <c r="G5" s="402" t="n">
        <v>1250000000</v>
      </c>
      <c r="H5" s="399" t="n"/>
      <c r="I5" s="399" t="n"/>
      <c r="J5" s="399" t="n"/>
      <c r="K5" s="400" t="n"/>
      <c r="L5" s="403" t="n"/>
      <c r="M5" s="401" t="n">
        <v>44895</v>
      </c>
      <c r="N5" s="401" t="n">
        <v>44895</v>
      </c>
      <c r="O5" s="400" t="inlineStr">
        <is>
          <t>1C22TYY-Rạng Đông
2022</t>
        </is>
      </c>
      <c r="P5" s="403" t="n"/>
      <c r="Q5" s="402" t="n">
        <v>1157407407</v>
      </c>
      <c r="R5" s="402" t="n">
        <v>92592593</v>
      </c>
      <c r="S5" s="402" t="n">
        <v>1250000000</v>
      </c>
      <c r="T5" s="403" t="n"/>
      <c r="U5" s="402" t="n">
        <v>1250000000</v>
      </c>
      <c r="V5" s="402" t="n">
        <v>0</v>
      </c>
      <c r="W5" s="400" t="n"/>
      <c r="X5" s="400" t="inlineStr">
        <is>
          <t>Đã hoàn thành thanh lý HĐ</t>
        </is>
      </c>
    </row>
    <row r="6">
      <c r="A6" s="399" t="n">
        <v>2</v>
      </c>
      <c r="B6" s="400" t="inlineStr">
        <is>
          <t>Thi công lắp đặt hệ thống cấp thoát nước, điện chiếu sáng</t>
        </is>
      </c>
      <c r="C6" s="400" t="inlineStr">
        <is>
          <t>Cơ điện công trình</t>
        </is>
      </c>
      <c r="D6" s="400" t="inlineStr">
        <is>
          <t>CÔNG TRÌNH DÂN DỤNG HẢI PHÒNG</t>
        </is>
      </c>
      <c r="E6" s="400" t="inlineStr">
        <is>
          <t>18.08/2022/HĐ-MP-ĐS</t>
        </is>
      </c>
      <c r="F6" s="401" t="n">
        <v>44791</v>
      </c>
      <c r="G6" s="402" t="n">
        <v>850000000</v>
      </c>
      <c r="H6" s="399" t="n"/>
      <c r="I6" s="399" t="n"/>
      <c r="J6" s="399" t="n"/>
      <c r="K6" s="400" t="n"/>
      <c r="L6" s="403" t="n"/>
      <c r="M6" s="401" t="n">
        <v>44915</v>
      </c>
      <c r="N6" s="401" t="n">
        <v>44915</v>
      </c>
      <c r="O6" s="400" t="inlineStr">
        <is>
          <t>1C22TYY-1327..1758
2022</t>
        </is>
      </c>
      <c r="P6" s="403" t="n"/>
      <c r="Q6" s="402" t="n">
        <v>787037037</v>
      </c>
      <c r="R6" s="402" t="n">
        <v>62962963</v>
      </c>
      <c r="S6" s="402" t="n">
        <v>850000000</v>
      </c>
      <c r="T6" s="403" t="n"/>
      <c r="U6" s="402" t="n">
        <v>850000000</v>
      </c>
      <c r="V6" s="402" t="n">
        <v>0</v>
      </c>
      <c r="W6" s="400" t="n"/>
      <c r="X6" s="400" t="inlineStr">
        <is>
          <t>Đã nghiệm thu thanh quyết toán</t>
        </is>
      </c>
    </row>
    <row r="7">
      <c r="A7" s="399" t="n"/>
      <c r="B7" s="400" t="n"/>
      <c r="C7" s="400" t="n"/>
      <c r="D7" s="400" t="n"/>
      <c r="E7" s="400" t="n"/>
      <c r="F7" s="401" t="n"/>
      <c r="G7" s="402" t="n"/>
      <c r="H7" s="399" t="n"/>
      <c r="I7" s="399" t="n"/>
      <c r="J7" s="399" t="n"/>
      <c r="K7" s="400" t="n"/>
      <c r="L7" s="403" t="n"/>
      <c r="M7" s="401" t="n"/>
      <c r="N7" s="401" t="n"/>
      <c r="O7" s="400" t="n"/>
      <c r="P7" s="403" t="n"/>
      <c r="Q7" s="402" t="n"/>
      <c r="R7" s="402" t="n"/>
      <c r="S7" s="402" t="n"/>
      <c r="T7" s="403" t="n"/>
      <c r="U7" s="402" t="n"/>
      <c r="V7" s="402" t="n"/>
      <c r="W7" s="400" t="n"/>
      <c r="X7" s="400" t="n"/>
    </row>
    <row r="8"/>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X37"/>
  <sheetViews>
    <sheetView workbookViewId="0">
      <selection activeCell="A1" sqref="A1"/>
    </sheetView>
  </sheetViews>
  <sheetFormatPr baseColWidth="8" defaultRowHeight="15"/>
  <cols>
    <col width="6.38" customWidth="1" style="327" min="1" max="1"/>
    <col width="46.13" customWidth="1" style="327" min="2" max="2"/>
    <col width="13" customWidth="1" style="327" min="3" max="3"/>
    <col width="13" customWidth="1" style="327" min="4" max="4"/>
    <col width="22.75" customWidth="1" style="327" min="5" max="5"/>
    <col width="10" customWidth="1" style="327" min="6" max="6"/>
    <col width="14.63" customWidth="1" style="327" min="7" max="7"/>
    <col width="11.13" customWidth="1" style="327" min="8" max="8"/>
    <col width="10.25" customWidth="1" style="327" min="9" max="9"/>
    <col width="9.880000000000001" customWidth="1" style="327" min="10" max="10"/>
    <col width="13" customWidth="1" style="327" min="11" max="11"/>
    <col width="13" customWidth="1" style="327" min="12" max="12"/>
    <col width="13" customWidth="1" style="327" min="13" max="13"/>
    <col width="13" customWidth="1" style="327" min="14" max="14"/>
    <col width="13" customWidth="1" style="327" min="15" max="15"/>
    <col width="13" customWidth="1" style="327" min="16" max="16"/>
    <col width="13" customWidth="1" style="327" min="17" max="17"/>
    <col width="13" customWidth="1" style="327" min="18" max="18"/>
    <col width="13" customWidth="1" style="327" min="19" max="19"/>
    <col width="13" customWidth="1" style="327" min="20" max="20"/>
    <col width="13" customWidth="1" style="327" min="21" max="21"/>
    <col width="13" customWidth="1" style="327" min="22" max="22"/>
    <col width="13" customWidth="1" style="327" min="23" max="23"/>
    <col width="13" customWidth="1" style="327" min="24" max="24"/>
    <col width="13" customWidth="1" style="327" min="25" max="25"/>
  </cols>
  <sheetData>
    <row r="1">
      <c r="A1" s="398" t="inlineStr">
        <is>
          <t>STT</t>
        </is>
      </c>
      <c r="B1" s="398" t="inlineStr">
        <is>
          <t>Tên Công Trình</t>
        </is>
      </c>
      <c r="C1" s="398" t="inlineStr">
        <is>
          <t>Gói Thầu</t>
        </is>
      </c>
      <c r="D1" s="398" t="inlineStr">
        <is>
          <t>Chủ đầu tư / Khách hàng</t>
        </is>
      </c>
      <c r="E1" s="398" t="inlineStr">
        <is>
          <t>Số hợp đồng</t>
        </is>
      </c>
      <c r="F1" s="398" t="inlineStr">
        <is>
          <t>Ngày ký</t>
        </is>
      </c>
      <c r="G1" s="398" t="inlineStr">
        <is>
          <t>GT Hợp Đồng</t>
        </is>
      </c>
      <c r="H1" s="398" t="inlineStr">
        <is>
          <t>Ngày khởi công</t>
        </is>
      </c>
      <c r="I1" s="398" t="inlineStr">
        <is>
          <t>Thời hạn (ngày)</t>
        </is>
      </c>
      <c r="J1" s="398" t="inlineStr">
        <is>
          <t>Hạn nghiệm thu</t>
        </is>
      </c>
      <c r="K1" s="398" t="inlineStr">
        <is>
          <t>Ngân hàng bảo lãnh</t>
        </is>
      </c>
      <c r="L1" s="398" t="inlineStr">
        <is>
          <t>Bảo lãnh thực hiện</t>
        </is>
      </c>
      <c r="M1" s="398" t="inlineStr">
        <is>
          <t>Ngày nghiệm thu</t>
        </is>
      </c>
      <c r="N1" s="398" t="inlineStr">
        <is>
          <t>Ngày bàn giao</t>
        </is>
      </c>
      <c r="O1" s="398" t="inlineStr">
        <is>
          <t>Số hóa đơn/ngày cấp</t>
        </is>
      </c>
      <c r="P1" s="398" t="inlineStr">
        <is>
          <t>Giá Dự Toán Trước Thuế</t>
        </is>
      </c>
      <c r="Q1" s="398" t="inlineStr">
        <is>
          <t>Giá QT trước thuế</t>
        </is>
      </c>
      <c r="R1" s="398" t="inlineStr">
        <is>
          <t>Thuế GTGT</t>
        </is>
      </c>
      <c r="S1" s="398" t="inlineStr">
        <is>
          <t>Thành tiền</t>
        </is>
      </c>
      <c r="T1" s="398" t="inlineStr">
        <is>
          <t>Tạm ứng</t>
        </is>
      </c>
      <c r="U1" s="398" t="inlineStr">
        <is>
          <t>Thanh toán</t>
        </is>
      </c>
      <c r="V1" s="398" t="inlineStr">
        <is>
          <t>Công nợ còn lại</t>
        </is>
      </c>
      <c r="W1" s="398" t="inlineStr">
        <is>
          <t>KT A/ Phụ trách</t>
        </is>
      </c>
      <c r="X1" s="398" t="inlineStr">
        <is>
          <t>Tình trạng hồ sơ</t>
        </is>
      </c>
    </row>
    <row r="2">
      <c r="A2" s="398" t="n"/>
      <c r="B2" s="398" t="n"/>
      <c r="C2" s="398" t="n"/>
      <c r="D2" s="398" t="n"/>
      <c r="E2" s="398" t="n"/>
      <c r="F2" s="398" t="n"/>
      <c r="G2" s="398" t="n"/>
      <c r="H2" s="398" t="n"/>
      <c r="I2" s="398" t="n"/>
      <c r="J2" s="398" t="n"/>
      <c r="K2" s="398" t="n"/>
      <c r="L2" s="398" t="inlineStr">
        <is>
          <t>Bảo lãnh thực hiện</t>
        </is>
      </c>
      <c r="M2" s="398" t="n"/>
      <c r="N2" s="398" t="n"/>
      <c r="O2" s="398" t="n"/>
      <c r="P2" s="398" t="inlineStr">
        <is>
          <t>Giá Dự Toán
Trước Thuế</t>
        </is>
      </c>
      <c r="Q2" s="398" t="n"/>
      <c r="R2" s="398" t="n"/>
      <c r="S2" s="398" t="n"/>
      <c r="T2" s="398" t="n"/>
      <c r="U2" s="398" t="n"/>
      <c r="V2" s="398" t="n"/>
      <c r="W2" s="398" t="n"/>
      <c r="X2" s="398" t="n"/>
    </row>
    <row r="3">
      <c r="A3" s="398" t="n"/>
      <c r="B3" s="398" t="n"/>
      <c r="C3" s="398" t="n"/>
      <c r="D3" s="398" t="n"/>
      <c r="E3" s="398" t="n"/>
      <c r="F3" s="398" t="n"/>
      <c r="G3" s="398" t="n"/>
      <c r="H3" s="398" t="n"/>
      <c r="I3" s="398" t="n"/>
      <c r="J3" s="398" t="n"/>
      <c r="K3" s="398" t="n"/>
      <c r="L3" s="398" t="n"/>
      <c r="M3" s="398" t="n"/>
      <c r="N3" s="398" t="n"/>
      <c r="O3" s="398" t="n"/>
      <c r="P3" s="398" t="n"/>
      <c r="Q3" s="398">
        <f>SUM(Q5:Q37)</f>
        <v/>
      </c>
      <c r="R3" s="398" t="n"/>
      <c r="S3" s="398">
        <f>SUM(S5:S37)</f>
        <v/>
      </c>
      <c r="T3" s="398" t="inlineStr">
        <is>
          <t>Tạm ứng</t>
        </is>
      </c>
      <c r="U3" s="398" t="inlineStr">
        <is>
          <t>Thanh toán</t>
        </is>
      </c>
      <c r="V3" s="398" t="inlineStr">
        <is>
          <t>Công nợ còn lại</t>
        </is>
      </c>
      <c r="W3" s="398" t="n"/>
      <c r="X3" s="398" t="n"/>
    </row>
    <row r="5">
      <c r="A5" s="399" t="n">
        <v>1</v>
      </c>
      <c r="B5" s="400" t="inlineStr">
        <is>
          <t>Thi công sửa chữa, nâng cấp nhà vận hành cống Trung Trang</t>
        </is>
      </c>
      <c r="C5" s="400" t="inlineStr">
        <is>
          <t>Sửa chữa công trình</t>
        </is>
      </c>
      <c r="D5" s="400" t="inlineStr">
        <is>
          <t>CÔNG TY TNHH MTV KHAI THÁC CÔNG TRÌNH THỦY LỢI ĐA ĐỘ</t>
        </is>
      </c>
      <c r="E5" s="400" t="inlineStr">
        <is>
          <t>12.04/2023/HĐ-TCXD</t>
        </is>
      </c>
      <c r="F5" s="454" t="n">
        <v>45028</v>
      </c>
      <c r="G5" s="402" t="n">
        <v>190000000</v>
      </c>
      <c r="H5" s="399" t="n"/>
      <c r="I5" s="399" t="n"/>
      <c r="J5" s="399" t="n"/>
      <c r="K5" s="400" t="n"/>
      <c r="L5" s="403" t="n"/>
      <c r="M5" s="454" t="n">
        <v>45070</v>
      </c>
      <c r="N5" s="454" t="n">
        <v>45070</v>
      </c>
      <c r="O5" s="400" t="inlineStr">
        <is>
          <t>1C23TDS-00000007
24/05/2023</t>
        </is>
      </c>
      <c r="P5" s="403" t="n"/>
      <c r="Q5" s="402" t="n">
        <v>175487037</v>
      </c>
      <c r="R5" s="402" t="n">
        <v>14038963</v>
      </c>
      <c r="S5" s="402" t="n">
        <v>189526000</v>
      </c>
      <c r="T5" s="403" t="n"/>
      <c r="U5" s="402" t="n">
        <v>189526000</v>
      </c>
      <c r="V5" s="402" t="n">
        <v>0</v>
      </c>
      <c r="W5" s="400" t="n"/>
      <c r="X5" s="400" t="inlineStr">
        <is>
          <t>Đã nghiệm thu quyết toán</t>
        </is>
      </c>
    </row>
    <row r="6">
      <c r="A6" s="399" t="n">
        <v>2</v>
      </c>
      <c r="B6" s="400" t="inlineStr">
        <is>
          <t>Thi công công trình: Sửa chữa kênh tưới sau trạm bơm Tú Đôi 1</t>
        </is>
      </c>
      <c r="C6" s="400" t="inlineStr">
        <is>
          <t>Xây lắp kênh mương</t>
        </is>
      </c>
      <c r="D6" s="400" t="inlineStr">
        <is>
          <t>CÔNG TY TNHH MTV KHAI THÁC CÔNG TRÌNH THỦY LỢI ĐA ĐỘ</t>
        </is>
      </c>
      <c r="E6" s="400" t="inlineStr">
        <is>
          <t>15.04/2023/HĐ-TCXD</t>
        </is>
      </c>
      <c r="F6" s="454" t="n">
        <v>45031</v>
      </c>
      <c r="G6" s="402" t="n">
        <v>405000000</v>
      </c>
      <c r="H6" s="399" t="n"/>
      <c r="I6" s="399" t="n"/>
      <c r="J6" s="399" t="n"/>
      <c r="K6" s="400" t="n"/>
      <c r="L6" s="403" t="n"/>
      <c r="M6" s="454" t="n">
        <v>45075</v>
      </c>
      <c r="N6" s="454" t="n">
        <v>45075</v>
      </c>
      <c r="O6" s="400" t="inlineStr">
        <is>
          <t>1C23TDS-00000008
29/05/2023</t>
        </is>
      </c>
      <c r="P6" s="403" t="n"/>
      <c r="Q6" s="402" t="n">
        <v>370619444</v>
      </c>
      <c r="R6" s="402" t="n">
        <v>29649556</v>
      </c>
      <c r="S6" s="402" t="n">
        <v>400269000</v>
      </c>
      <c r="T6" s="403" t="n"/>
      <c r="U6" s="402" t="n">
        <v>400269000</v>
      </c>
      <c r="V6" s="402" t="n">
        <v>0</v>
      </c>
      <c r="W6" s="400" t="n"/>
      <c r="X6" s="400" t="inlineStr">
        <is>
          <t>Đã nghiệm thu quyết toán</t>
        </is>
      </c>
    </row>
    <row r="7">
      <c r="A7" s="399" t="n">
        <v>3</v>
      </c>
      <c r="B7" s="400" t="inlineStr">
        <is>
          <t>Thi công công trình: Sửa chữa kênh tưới sau trạm bơm Tú Đôi 2</t>
        </is>
      </c>
      <c r="C7" s="400" t="inlineStr">
        <is>
          <t>Xây lắp kênh mương</t>
        </is>
      </c>
      <c r="D7" s="400" t="inlineStr">
        <is>
          <t>CÔNG TY TNHH MTV KHAI THÁC CÔNG TRÌNH THỦY LỢI ĐA ĐỘ</t>
        </is>
      </c>
      <c r="E7" s="400" t="inlineStr">
        <is>
          <t>15.04.1/2023/HĐ-TCXD</t>
        </is>
      </c>
      <c r="F7" s="454" t="n">
        <v>45031</v>
      </c>
      <c r="G7" s="402" t="n">
        <v>355000000</v>
      </c>
      <c r="H7" s="399" t="n"/>
      <c r="I7" s="399" t="n"/>
      <c r="J7" s="399" t="n"/>
      <c r="K7" s="400" t="n"/>
      <c r="L7" s="403" t="n"/>
      <c r="M7" s="454" t="n">
        <v>45075</v>
      </c>
      <c r="N7" s="454" t="n">
        <v>45075</v>
      </c>
      <c r="O7" s="400" t="inlineStr">
        <is>
          <t>1C23TDS-00000009
29/05/2023</t>
        </is>
      </c>
      <c r="P7" s="403" t="n"/>
      <c r="Q7" s="402" t="n">
        <v>326358333</v>
      </c>
      <c r="R7" s="402" t="n">
        <v>26108667</v>
      </c>
      <c r="S7" s="402" t="n">
        <v>352467000</v>
      </c>
      <c r="T7" s="403" t="n"/>
      <c r="U7" s="402" t="n">
        <v>352467000</v>
      </c>
      <c r="V7" s="402" t="n">
        <v>0</v>
      </c>
      <c r="W7" s="400" t="n"/>
      <c r="X7" s="400" t="inlineStr">
        <is>
          <t>Đã nghiệm thu quyết toán</t>
        </is>
      </c>
    </row>
    <row r="8">
      <c r="A8" s="399" t="n">
        <v>4</v>
      </c>
      <c r="B8" s="400" t="inlineStr">
        <is>
          <t>Thi công công trình: Nạo vét, đắp bờ kênh hút trạm bơm Nãi Sơn 3</t>
        </is>
      </c>
      <c r="C8" s="400" t="inlineStr">
        <is>
          <t>Nạo vét đắp bờ</t>
        </is>
      </c>
      <c r="D8" s="400" t="inlineStr">
        <is>
          <t>CÔNG TY TNHH MTV KHAI THÁC CÔNG TRÌNH THỦY LỢI ĐA ĐỘ</t>
        </is>
      </c>
      <c r="E8" s="400" t="inlineStr">
        <is>
          <t>18.05/2023/HĐ-TCXD</t>
        </is>
      </c>
      <c r="F8" s="454" t="n">
        <v>45064</v>
      </c>
      <c r="G8" s="402" t="n">
        <v>405000000</v>
      </c>
      <c r="H8" s="399" t="n"/>
      <c r="I8" s="399" t="n"/>
      <c r="J8" s="399" t="n"/>
      <c r="K8" s="400" t="n"/>
      <c r="L8" s="403" t="n"/>
      <c r="M8" s="454" t="n">
        <v>45135</v>
      </c>
      <c r="N8" s="454" t="n">
        <v>45135</v>
      </c>
      <c r="O8" s="400" t="inlineStr">
        <is>
          <t>1C23TDS-00000014
28/07/2023</t>
        </is>
      </c>
      <c r="P8" s="403" t="n"/>
      <c r="Q8" s="402" t="n">
        <v>371698148</v>
      </c>
      <c r="R8" s="402" t="n">
        <v>29735852</v>
      </c>
      <c r="S8" s="402" t="n">
        <v>401434000</v>
      </c>
      <c r="T8" s="403" t="n"/>
      <c r="U8" s="402" t="n">
        <v>401434000</v>
      </c>
      <c r="V8" s="402" t="n">
        <v>0</v>
      </c>
      <c r="W8" s="400" t="n"/>
      <c r="X8" s="400" t="inlineStr">
        <is>
          <t>Đã nghiệm thu thanh lý HĐ</t>
        </is>
      </c>
    </row>
    <row r="9">
      <c r="A9" s="399" t="n">
        <v>5</v>
      </c>
      <c r="B9" s="400" t="inlineStr">
        <is>
          <t>Thi công công trình: Sửa chữa đột xuất kênh Gốc Đa phục vụ sản xuất</t>
        </is>
      </c>
      <c r="C9" s="400" t="inlineStr">
        <is>
          <t>Sửa chữa đột xuất</t>
        </is>
      </c>
      <c r="D9" s="400" t="inlineStr">
        <is>
          <t>CÔNG TY TNHH MTV KHAI THÁC CÔNG TRÌNH THỦY LỢI ĐA ĐỘ</t>
        </is>
      </c>
      <c r="E9" s="400" t="inlineStr">
        <is>
          <t>20.06/2023/HĐ-TCXD</t>
        </is>
      </c>
      <c r="F9" s="454" t="n">
        <v>45097</v>
      </c>
      <c r="G9" s="402" t="n">
        <v>128500000</v>
      </c>
      <c r="H9" s="399" t="n"/>
      <c r="I9" s="399" t="n"/>
      <c r="J9" s="399" t="n"/>
      <c r="K9" s="400" t="n"/>
      <c r="L9" s="403" t="n"/>
      <c r="M9" s="454" t="n">
        <v>45148</v>
      </c>
      <c r="N9" s="454" t="n">
        <v>45148</v>
      </c>
      <c r="O9" s="400" t="inlineStr">
        <is>
          <t>1C23TDS-00000020
10/08/2023</t>
        </is>
      </c>
      <c r="P9" s="403" t="n"/>
      <c r="Q9" s="402" t="n">
        <v>118479630</v>
      </c>
      <c r="R9" s="402" t="n">
        <v>9478370</v>
      </c>
      <c r="S9" s="402" t="n">
        <v>127958000</v>
      </c>
      <c r="T9" s="403" t="n"/>
      <c r="U9" s="402" t="n">
        <v>127958000</v>
      </c>
      <c r="V9" s="402" t="n">
        <v>0</v>
      </c>
      <c r="W9" s="400" t="n"/>
      <c r="X9" s="400" t="inlineStr">
        <is>
          <t>Đã nghiệm thu thanh toán</t>
        </is>
      </c>
    </row>
    <row r="10">
      <c r="A10" s="399" t="n">
        <v>6</v>
      </c>
      <c r="B10" s="400" t="inlineStr">
        <is>
          <t>Thi công công trình: Nạo vét, đắp bờ kênh sau cống Cầm Cập (L=1490m), P. Hải Thành</t>
        </is>
      </c>
      <c r="C10" s="400" t="inlineStr">
        <is>
          <t>Nạo vét đắp bờ</t>
        </is>
      </c>
      <c r="D10" s="400" t="inlineStr">
        <is>
          <t>CÔNG TY TNHH MTV KHAI THÁC CÔNG TRÌNH THỦY LỢI ĐA ĐỘ</t>
        </is>
      </c>
      <c r="E10" s="400" t="inlineStr">
        <is>
          <t>29.6/2023/HĐ-TCXD</t>
        </is>
      </c>
      <c r="F10" s="454" t="n">
        <v>45106</v>
      </c>
      <c r="G10" s="402" t="n">
        <v>495342000</v>
      </c>
      <c r="H10" s="399" t="n"/>
      <c r="I10" s="399" t="n"/>
      <c r="J10" s="399" t="n"/>
      <c r="K10" s="400" t="n"/>
      <c r="L10" s="403" t="n"/>
      <c r="M10" s="454" t="n">
        <v>45235</v>
      </c>
      <c r="N10" s="454" t="n">
        <v>45235</v>
      </c>
      <c r="O10" s="400" t="inlineStr">
        <is>
          <t>1C23TTS-00000001
05/11/2023</t>
        </is>
      </c>
      <c r="P10" s="403" t="n"/>
      <c r="Q10" s="402" t="n">
        <v>458159259</v>
      </c>
      <c r="R10" s="402" t="n">
        <v>36652741</v>
      </c>
      <c r="S10" s="402" t="n">
        <v>494812000</v>
      </c>
      <c r="T10" s="403" t="n"/>
      <c r="U10" s="402" t="n">
        <v>494812000</v>
      </c>
      <c r="V10" s="402" t="n">
        <v>0</v>
      </c>
      <c r="W10" s="400" t="n"/>
      <c r="X10" s="400" t="inlineStr">
        <is>
          <t>QĐ phê duyệt QT số 689/QĐ-TLĐ</t>
        </is>
      </c>
    </row>
    <row r="11">
      <c r="A11" s="399" t="n">
        <v>7</v>
      </c>
      <c r="B11" s="400" t="inlineStr">
        <is>
          <t>Nạo vét, đắp bờ kênh Đại Trà 2, xã Đông Phương, huyện Kiến Thụy</t>
        </is>
      </c>
      <c r="C11" s="400" t="inlineStr">
        <is>
          <t>Nạo vét đắp bờ</t>
        </is>
      </c>
      <c r="D11" s="400" t="inlineStr">
        <is>
          <t>CÔNG TY TNHH MTV KHAI THÁC CÔNG TRÌNH THỦY LỢI ĐA ĐỘ</t>
        </is>
      </c>
      <c r="E11" s="400" t="inlineStr">
        <is>
          <t>25.06/2023/HĐ-TCXD</t>
        </is>
      </c>
      <c r="F11" s="454" t="n">
        <v>45102</v>
      </c>
      <c r="G11" s="402" t="n">
        <v>402000000</v>
      </c>
      <c r="H11" s="399" t="n"/>
      <c r="I11" s="399" t="n"/>
      <c r="J11" s="399" t="n"/>
      <c r="K11" s="400" t="n"/>
      <c r="L11" s="403" t="n"/>
      <c r="M11" s="454" t="n">
        <v>45154</v>
      </c>
      <c r="N11" s="454" t="n">
        <v>45154</v>
      </c>
      <c r="O11" s="400" t="inlineStr">
        <is>
          <t>1C23TDS-00000022
16/08/2023</t>
        </is>
      </c>
      <c r="P11" s="403" t="n"/>
      <c r="Q11" s="402" t="n">
        <v>370252044</v>
      </c>
      <c r="R11" s="402" t="n">
        <v>29620163</v>
      </c>
      <c r="S11" s="402" t="n">
        <v>399872207</v>
      </c>
      <c r="T11" s="403" t="n"/>
      <c r="U11" s="402" t="n">
        <v>399872207</v>
      </c>
      <c r="V11" s="402" t="n">
        <v>0</v>
      </c>
      <c r="W11" s="400" t="n"/>
      <c r="X11" s="400" t="inlineStr">
        <is>
          <t>Đã nghiệm thu quyết toán</t>
        </is>
      </c>
    </row>
    <row r="12">
      <c r="A12" s="399" t="n">
        <v>8</v>
      </c>
      <c r="B12" s="400" t="inlineStr">
        <is>
          <t>Gia công, cung cấp kết cấu thép trạm bơm An Lão</t>
        </is>
      </c>
      <c r="C12" s="400" t="inlineStr">
        <is>
          <t>Cơ khí xây dựng</t>
        </is>
      </c>
      <c r="D12" s="400" t="inlineStr">
        <is>
          <t>CÔNG TY TNHH MTV KHAI THÁC CÔNG TRÌNH THỦY LỢI ĐA ĐỘ</t>
        </is>
      </c>
      <c r="E12" s="400" t="inlineStr">
        <is>
          <t>15.08/2023/HĐ-VTTB</t>
        </is>
      </c>
      <c r="F12" s="454" t="n">
        <v>45153</v>
      </c>
      <c r="G12" s="402" t="n">
        <v>22500000</v>
      </c>
      <c r="H12" s="399" t="n"/>
      <c r="I12" s="399" t="n"/>
      <c r="J12" s="399" t="n"/>
      <c r="K12" s="400" t="n"/>
      <c r="L12" s="403" t="n"/>
      <c r="M12" s="454" t="n">
        <v>45156</v>
      </c>
      <c r="N12" s="454" t="n">
        <v>45156</v>
      </c>
      <c r="O12" s="400" t="inlineStr">
        <is>
          <t>1C23TDS-00000023
18/08/2023</t>
        </is>
      </c>
      <c r="P12" s="403" t="n"/>
      <c r="Q12" s="402" t="n">
        <v>20376889</v>
      </c>
      <c r="R12" s="402" t="n">
        <v>1630151</v>
      </c>
      <c r="S12" s="402" t="n">
        <v>22007040</v>
      </c>
      <c r="T12" s="403" t="n"/>
      <c r="U12" s="402" t="n">
        <v>22007040</v>
      </c>
      <c r="V12" s="402" t="n">
        <v>0</v>
      </c>
      <c r="W12" s="400" t="n"/>
      <c r="X12" s="400" t="inlineStr">
        <is>
          <t>Đã hoàn thành bàn giao</t>
        </is>
      </c>
    </row>
    <row r="13">
      <c r="A13" s="399" t="n">
        <v>9</v>
      </c>
      <c r="B13" s="400" t="inlineStr">
        <is>
          <t>Thi công công trình: Sửa chữa kênh tưới sau trạm bơm Lạng Côn</t>
        </is>
      </c>
      <c r="C13" s="400" t="inlineStr">
        <is>
          <t>Sửa chữa kênh tưới</t>
        </is>
      </c>
      <c r="D13" s="400" t="inlineStr">
        <is>
          <t>CÔNG TY TNHH MTV KHAI THÁC CÔNG TRÌNH THỦY LỢI ĐA ĐỘ</t>
        </is>
      </c>
      <c r="E13" s="400" t="inlineStr">
        <is>
          <t>7.4.6/2023/HĐ-TCXD</t>
        </is>
      </c>
      <c r="F13" s="454" t="n">
        <v>45111</v>
      </c>
      <c r="G13" s="402" t="n">
        <v>471608000</v>
      </c>
      <c r="H13" s="399" t="n"/>
      <c r="I13" s="399" t="n"/>
      <c r="J13" s="399" t="n"/>
      <c r="K13" s="400" t="n"/>
      <c r="L13" s="403" t="n"/>
      <c r="M13" s="454" t="n">
        <v>45186</v>
      </c>
      <c r="N13" s="454" t="n">
        <v>45186</v>
      </c>
      <c r="O13" s="400" t="inlineStr">
        <is>
          <t>1C23TDS-00000026
17/09/2023</t>
        </is>
      </c>
      <c r="P13" s="403" t="n"/>
      <c r="Q13" s="402" t="n">
        <v>434972222</v>
      </c>
      <c r="R13" s="402" t="n">
        <v>34797778</v>
      </c>
      <c r="S13" s="402" t="n">
        <v>469770000</v>
      </c>
      <c r="T13" s="403" t="n"/>
      <c r="U13" s="402" t="n">
        <v>469770000</v>
      </c>
      <c r="V13" s="402" t="n">
        <v>0</v>
      </c>
      <c r="W13" s="400" t="n"/>
      <c r="X13" s="400" t="inlineStr">
        <is>
          <t>Đã nghiệm thu quyết toán</t>
        </is>
      </c>
    </row>
    <row r="14">
      <c r="A14" s="399" t="n">
        <v>10</v>
      </c>
      <c r="B14" s="400" t="inlineStr">
        <is>
          <t>Thi công công trình: Sửa chữa kênh tưới sau trạm bơm Núi Đối</t>
        </is>
      </c>
      <c r="C14" s="400" t="inlineStr">
        <is>
          <t>Sửa chữa kênh tưới</t>
        </is>
      </c>
      <c r="D14" s="400" t="inlineStr">
        <is>
          <t>CÔNG TY TNHH MTV KHAI THÁC CÔNG TRÌNH THỦY LỢI ĐA ĐỘ</t>
        </is>
      </c>
      <c r="E14" s="400" t="inlineStr">
        <is>
          <t>7.4.2/2023/HĐ-TCXD</t>
        </is>
      </c>
      <c r="F14" s="454" t="n">
        <v>45111</v>
      </c>
      <c r="G14" s="402" t="n">
        <v>481157000</v>
      </c>
      <c r="H14" s="399" t="n"/>
      <c r="I14" s="399" t="n"/>
      <c r="J14" s="399" t="n"/>
      <c r="K14" s="400" t="n"/>
      <c r="L14" s="403" t="n"/>
      <c r="M14" s="454" t="n">
        <v>45187</v>
      </c>
      <c r="N14" s="454" t="n">
        <v>45187</v>
      </c>
      <c r="O14" s="400" t="inlineStr">
        <is>
          <t>1C23TDS-00000027
18/09/2023</t>
        </is>
      </c>
      <c r="P14" s="403" t="n"/>
      <c r="Q14" s="402" t="n">
        <v>444374074</v>
      </c>
      <c r="R14" s="402" t="n">
        <v>35549926</v>
      </c>
      <c r="S14" s="402" t="n">
        <v>479924000</v>
      </c>
      <c r="T14" s="403" t="n"/>
      <c r="U14" s="402" t="n">
        <v>479924000</v>
      </c>
      <c r="V14" s="402" t="n">
        <v>0</v>
      </c>
      <c r="W14" s="400" t="n"/>
      <c r="X14" s="400" t="inlineStr">
        <is>
          <t>Đã nghiệm thu quyết toán</t>
        </is>
      </c>
    </row>
    <row r="15">
      <c r="A15" s="399" t="n">
        <v>11</v>
      </c>
      <c r="B15" s="400" t="inlineStr">
        <is>
          <t>Thi công công trình: Sửa chữa kênh tưới sau trạm bơm Đại Đồng 1</t>
        </is>
      </c>
      <c r="C15" s="400" t="inlineStr">
        <is>
          <t>Sửa chữa kênh tưới</t>
        </is>
      </c>
      <c r="D15" s="400" t="inlineStr">
        <is>
          <t>CÔNG TY TNHH MTV KHAI THÁC CÔNG TRÌNH THỦY LỢI ĐA ĐỘ</t>
        </is>
      </c>
      <c r="E15" s="400" t="inlineStr">
        <is>
          <t>7.4.3/2023/HĐ-TCXD</t>
        </is>
      </c>
      <c r="F15" s="454" t="n">
        <v>45111</v>
      </c>
      <c r="G15" s="402" t="n">
        <v>400628000</v>
      </c>
      <c r="H15" s="399" t="n"/>
      <c r="I15" s="399" t="n"/>
      <c r="J15" s="399" t="n"/>
      <c r="K15" s="400" t="n"/>
      <c r="L15" s="403" t="n"/>
      <c r="M15" s="454" t="n">
        <v>45187</v>
      </c>
      <c r="N15" s="454" t="n">
        <v>45187</v>
      </c>
      <c r="O15" s="400" t="inlineStr">
        <is>
          <t>1C23TDS-00000028
18/09/2023</t>
        </is>
      </c>
      <c r="P15" s="403" t="n"/>
      <c r="Q15" s="402" t="n">
        <v>369689815</v>
      </c>
      <c r="R15" s="402" t="n">
        <v>29575185</v>
      </c>
      <c r="S15" s="402" t="n">
        <v>399265000</v>
      </c>
      <c r="T15" s="403" t="n"/>
      <c r="U15" s="402" t="n">
        <v>399265000</v>
      </c>
      <c r="V15" s="402" t="n">
        <v>0</v>
      </c>
      <c r="W15" s="400" t="n"/>
      <c r="X15" s="400" t="inlineStr">
        <is>
          <t>Đã nghiệm thu quyết toán</t>
        </is>
      </c>
    </row>
    <row r="16">
      <c r="A16" s="399" t="n">
        <v>12</v>
      </c>
      <c r="B16" s="400" t="inlineStr">
        <is>
          <t>Nạo vét, đắp bờ kênh Mai Dương 5 (đoạn từ trạm bơm Đồng Đông)</t>
        </is>
      </c>
      <c r="C16" s="400" t="inlineStr">
        <is>
          <t>Nạo vét đắp bờ</t>
        </is>
      </c>
      <c r="D16" s="400" t="inlineStr">
        <is>
          <t>CÔNG TY TNHH MTV KHAI THÁC CÔNG TRÌNH THỦY LỢI ĐA ĐỘ</t>
        </is>
      </c>
      <c r="E16" s="400" t="inlineStr">
        <is>
          <t>25.5.1/2023/HĐ-TCXD</t>
        </is>
      </c>
      <c r="F16" s="454" t="n">
        <v>45071</v>
      </c>
      <c r="G16" s="402" t="n">
        <v>491837000</v>
      </c>
      <c r="H16" s="399" t="n"/>
      <c r="I16" s="399" t="n"/>
      <c r="J16" s="399" t="n"/>
      <c r="K16" s="400" t="n"/>
      <c r="L16" s="403" t="n"/>
      <c r="M16" s="454" t="n">
        <v>45187</v>
      </c>
      <c r="N16" s="454" t="n">
        <v>45187</v>
      </c>
      <c r="O16" s="400" t="inlineStr">
        <is>
          <t>1C23TDS-00000029
18/09/2023</t>
        </is>
      </c>
      <c r="P16" s="403" t="n"/>
      <c r="Q16" s="402" t="n">
        <v>453687037</v>
      </c>
      <c r="R16" s="402" t="n">
        <v>36294963</v>
      </c>
      <c r="S16" s="402" t="n">
        <v>489982000</v>
      </c>
      <c r="T16" s="403" t="n"/>
      <c r="U16" s="402" t="n">
        <v>489982000</v>
      </c>
      <c r="V16" s="402" t="n">
        <v>0</v>
      </c>
      <c r="W16" s="400" t="n"/>
      <c r="X16" s="400" t="inlineStr">
        <is>
          <t>Đã nghiệm thu quyết toán</t>
        </is>
      </c>
    </row>
    <row r="17">
      <c r="A17" s="399" t="n">
        <v>13</v>
      </c>
      <c r="B17" s="400" t="inlineStr">
        <is>
          <t>Thi công công trình: Sửa chữa đột xuất kênh Thuận Thiên phục vụ cấp bách</t>
        </is>
      </c>
      <c r="C17" s="400" t="inlineStr">
        <is>
          <t>Sửa chữa đột xuất</t>
        </is>
      </c>
      <c r="D17" s="400" t="inlineStr">
        <is>
          <t>CÔNG TY TNHH MTV KHAI THÁC CÔNG TRÌNH THỦY LỢI ĐA ĐỘ</t>
        </is>
      </c>
      <c r="E17" s="400" t="inlineStr">
        <is>
          <t>04.07/2023/HĐ-TCXD</t>
        </is>
      </c>
      <c r="F17" s="454" t="n">
        <v>45111</v>
      </c>
      <c r="G17" s="402" t="n">
        <v>273869000</v>
      </c>
      <c r="H17" s="399" t="n"/>
      <c r="I17" s="399" t="n"/>
      <c r="J17" s="399" t="n"/>
      <c r="K17" s="400" t="n"/>
      <c r="L17" s="403" t="n"/>
      <c r="M17" s="454" t="n">
        <v>45187</v>
      </c>
      <c r="N17" s="454" t="n">
        <v>45187</v>
      </c>
      <c r="O17" s="400" t="inlineStr">
        <is>
          <t>1C23TDS-00000030
18/09/2023</t>
        </is>
      </c>
      <c r="P17" s="403" t="n"/>
      <c r="Q17" s="402" t="n">
        <v>253091667</v>
      </c>
      <c r="R17" s="402" t="n">
        <v>20247333</v>
      </c>
      <c r="S17" s="402" t="n">
        <v>273339000</v>
      </c>
      <c r="T17" s="403" t="n"/>
      <c r="U17" s="402" t="n">
        <v>273339000</v>
      </c>
      <c r="V17" s="402" t="n">
        <v>0</v>
      </c>
      <c r="W17" s="400" t="n"/>
      <c r="X17" s="400" t="inlineStr">
        <is>
          <t>Đã nghiệm thu quyết toán</t>
        </is>
      </c>
    </row>
    <row r="18">
      <c r="A18" s="399" t="n">
        <v>14</v>
      </c>
      <c r="B18" s="400" t="inlineStr">
        <is>
          <t>Thi công công trình: Nạo vét, đắp bờ kênh hút trạm bơm Xuân Úc</t>
        </is>
      </c>
      <c r="C18" s="400" t="inlineStr">
        <is>
          <t>Nạo vét đắp bờ</t>
        </is>
      </c>
      <c r="D18" s="400" t="inlineStr">
        <is>
          <t>CÔNG TY TNHH MTV KHAI THÁC CÔNG TRÌNH THỦY LỢI ĐA ĐỘ</t>
        </is>
      </c>
      <c r="E18" s="400" t="inlineStr">
        <is>
          <t>04.07.1/2023/HĐ-TCXD</t>
        </is>
      </c>
      <c r="F18" s="454" t="n">
        <v>45111</v>
      </c>
      <c r="G18" s="402" t="n">
        <v>265957000</v>
      </c>
      <c r="H18" s="399" t="n"/>
      <c r="I18" s="399" t="n"/>
      <c r="J18" s="399" t="n"/>
      <c r="K18" s="400" t="n"/>
      <c r="L18" s="403" t="n"/>
      <c r="M18" s="454" t="n">
        <v>45187</v>
      </c>
      <c r="N18" s="454" t="n">
        <v>45187</v>
      </c>
      <c r="O18" s="400" t="inlineStr">
        <is>
          <t>1C23TDS-00000031
18/09/2023</t>
        </is>
      </c>
      <c r="P18" s="403" t="n"/>
      <c r="Q18" s="402" t="n">
        <v>245965741</v>
      </c>
      <c r="R18" s="402" t="n">
        <v>19677259</v>
      </c>
      <c r="S18" s="402" t="n">
        <v>265643000</v>
      </c>
      <c r="T18" s="403" t="n"/>
      <c r="U18" s="402" t="n">
        <v>265643000</v>
      </c>
      <c r="V18" s="402" t="n">
        <v>0</v>
      </c>
      <c r="W18" s="400" t="n"/>
      <c r="X18" s="400" t="inlineStr">
        <is>
          <t>Đã nghiệm thu quyết toán</t>
        </is>
      </c>
    </row>
    <row r="19">
      <c r="A19" s="399" t="n">
        <v>15</v>
      </c>
      <c r="B19" s="400" t="inlineStr">
        <is>
          <t>Nạo vét, đắp bờ kênh Thượng Lĩnh 2 (đoạn từ kênh Mai Dương 4)</t>
        </is>
      </c>
      <c r="C19" s="400" t="inlineStr">
        <is>
          <t>Nạo vét đắp bờ</t>
        </is>
      </c>
      <c r="D19" s="400" t="inlineStr">
        <is>
          <t>CÔNG TY TNHH MTV KHAI THÁC CÔNG TRÌNH THỦY LỢI ĐA ĐỘ</t>
        </is>
      </c>
      <c r="E19" s="400" t="inlineStr">
        <is>
          <t>20.07/2023/HĐ-TCXD</t>
        </is>
      </c>
      <c r="F19" s="454" t="n">
        <v>45127</v>
      </c>
      <c r="G19" s="402" t="n">
        <v>480435000</v>
      </c>
      <c r="H19" s="399" t="n"/>
      <c r="I19" s="399" t="n"/>
      <c r="J19" s="399" t="n"/>
      <c r="K19" s="400" t="n"/>
      <c r="L19" s="403" t="n"/>
      <c r="M19" s="454" t="n">
        <v>45203</v>
      </c>
      <c r="N19" s="454" t="n">
        <v>45203</v>
      </c>
      <c r="O19" s="400" t="inlineStr">
        <is>
          <t>1C23TDS-00000038
04/10/2023</t>
        </is>
      </c>
      <c r="P19" s="403" t="n"/>
      <c r="Q19" s="402" t="n">
        <v>444356481</v>
      </c>
      <c r="R19" s="402" t="n">
        <v>35548519</v>
      </c>
      <c r="S19" s="402" t="n">
        <v>479905000</v>
      </c>
      <c r="T19" s="403" t="n"/>
      <c r="U19" s="402" t="n">
        <v>479905000</v>
      </c>
      <c r="V19" s="402" t="n">
        <v>0</v>
      </c>
      <c r="W19" s="400" t="n"/>
      <c r="X19" s="400" t="inlineStr">
        <is>
          <t>Đã nghiệm thu quyết toán</t>
        </is>
      </c>
    </row>
    <row r="20">
      <c r="A20" s="399" t="n">
        <v>16</v>
      </c>
      <c r="B20" s="400" t="inlineStr">
        <is>
          <t>Sửa chữa kênh tưới sau trạm bơm Đoàn Xá 1 (sau bể xả)</t>
        </is>
      </c>
      <c r="C20" s="400" t="inlineStr">
        <is>
          <t>Sửa chữa kênh tưới</t>
        </is>
      </c>
      <c r="D20" s="400" t="inlineStr">
        <is>
          <t>CÔNG TY TNHH MTV KHAI THÁC CÔNG TRÌNH THỦY LỢI ĐA ĐỘ</t>
        </is>
      </c>
      <c r="E20" s="400" t="inlineStr">
        <is>
          <t>21.12.2/2022/HĐ-TCXD</t>
        </is>
      </c>
      <c r="F20" s="454" t="n">
        <v>44916</v>
      </c>
      <c r="G20" s="402" t="n">
        <v>430657000</v>
      </c>
      <c r="H20" s="399" t="n"/>
      <c r="I20" s="399" t="n"/>
      <c r="J20" s="399" t="n"/>
      <c r="K20" s="400" t="n"/>
      <c r="L20" s="403" t="n"/>
      <c r="M20" s="454" t="n">
        <v>45216</v>
      </c>
      <c r="N20" s="454" t="n">
        <v>45216</v>
      </c>
      <c r="O20" s="400" t="inlineStr">
        <is>
          <t>1C23TDS-00000040
17/10/2023</t>
        </is>
      </c>
      <c r="P20" s="403" t="n"/>
      <c r="Q20" s="402" t="n">
        <v>387033333</v>
      </c>
      <c r="R20" s="402" t="n">
        <v>30962667</v>
      </c>
      <c r="S20" s="402" t="n">
        <v>417996000</v>
      </c>
      <c r="T20" s="403" t="n"/>
      <c r="U20" s="402" t="n">
        <v>417996000</v>
      </c>
      <c r="V20" s="402" t="n">
        <v>0</v>
      </c>
      <c r="W20" s="400" t="n"/>
      <c r="X20" s="400" t="inlineStr">
        <is>
          <t>Đã nghiệm thu quyết toán</t>
        </is>
      </c>
    </row>
    <row r="21">
      <c r="A21" s="399" t="n">
        <v>17</v>
      </c>
      <c r="B21" s="400" t="inlineStr">
        <is>
          <t>Nạo vét, đắp bờ kênh hút trạm bơm Trà Phương 1 (L = 268M)</t>
        </is>
      </c>
      <c r="C21" s="400" t="inlineStr">
        <is>
          <t>Nạo vét đắp bờ</t>
        </is>
      </c>
      <c r="D21" s="400" t="inlineStr">
        <is>
          <t>CÔNG TY TNHH MTV KHAI THÁC CÔNG TRÌNH THỦY LỢI ĐA ĐỘ</t>
        </is>
      </c>
      <c r="E21" s="400" t="inlineStr">
        <is>
          <t>24.07/2023/HĐ-TCXD</t>
        </is>
      </c>
      <c r="F21" s="454" t="n">
        <v>45131</v>
      </c>
      <c r="G21" s="402" t="n">
        <v>118175000</v>
      </c>
      <c r="H21" s="399" t="n"/>
      <c r="I21" s="399" t="n"/>
      <c r="J21" s="399" t="n"/>
      <c r="K21" s="400" t="n"/>
      <c r="L21" s="403" t="n"/>
      <c r="M21" s="454" t="n">
        <v>45216</v>
      </c>
      <c r="N21" s="454" t="n">
        <v>45216</v>
      </c>
      <c r="O21" s="400" t="inlineStr">
        <is>
          <t>1C23TDS-00000041
17/10/2023</t>
        </is>
      </c>
      <c r="P21" s="403" t="n"/>
      <c r="Q21" s="402" t="n">
        <v>108194444</v>
      </c>
      <c r="R21" s="402" t="n">
        <v>8655556</v>
      </c>
      <c r="S21" s="402" t="n">
        <v>116850000</v>
      </c>
      <c r="T21" s="403" t="n"/>
      <c r="U21" s="402" t="n">
        <v>116850000</v>
      </c>
      <c r="V21" s="402" t="n">
        <v>0</v>
      </c>
      <c r="W21" s="400" t="n"/>
      <c r="X21" s="400" t="inlineStr">
        <is>
          <t>Đã nghiệm thu quyết toán</t>
        </is>
      </c>
    </row>
    <row r="22">
      <c r="A22" s="399" t="n">
        <v>18</v>
      </c>
      <c r="B22" s="400" t="inlineStr">
        <is>
          <t>Nạo vét, đắp bờ kênh Đức Phong 4 (đoạn cách cao tốc 150m)</t>
        </is>
      </c>
      <c r="C22" s="400" t="inlineStr">
        <is>
          <t>Nạo vét đắp bờ</t>
        </is>
      </c>
      <c r="D22" s="400" t="inlineStr">
        <is>
          <t>CÔNG TY TNHH MTV KHAI THÁC CÔNG TRÌNH THỦY LỢI ĐA ĐỘ</t>
        </is>
      </c>
      <c r="E22" s="400" t="inlineStr">
        <is>
          <t>22.07/2023/HĐ-TCXD</t>
        </is>
      </c>
      <c r="F22" s="454" t="n">
        <v>45129</v>
      </c>
      <c r="G22" s="402" t="n">
        <v>491944000</v>
      </c>
      <c r="H22" s="399" t="n"/>
      <c r="I22" s="399" t="n"/>
      <c r="J22" s="399" t="n"/>
      <c r="K22" s="400" t="n"/>
      <c r="L22" s="403" t="n"/>
      <c r="M22" s="454" t="n">
        <v>45216</v>
      </c>
      <c r="N22" s="454" t="n">
        <v>45216</v>
      </c>
      <c r="O22" s="400" t="inlineStr">
        <is>
          <t>1C23TDS-00000042
17/10/2023</t>
        </is>
      </c>
      <c r="P22" s="403" t="n"/>
      <c r="Q22" s="402" t="n">
        <v>453050000</v>
      </c>
      <c r="R22" s="402" t="n">
        <v>36244000</v>
      </c>
      <c r="S22" s="402" t="n">
        <v>489294000</v>
      </c>
      <c r="T22" s="403" t="n"/>
      <c r="U22" s="402" t="n">
        <v>489294000</v>
      </c>
      <c r="V22" s="402" t="n">
        <v>0</v>
      </c>
      <c r="W22" s="400" t="n"/>
      <c r="X22" s="400" t="inlineStr">
        <is>
          <t>Đã nghiệm thu quyết toán</t>
        </is>
      </c>
    </row>
    <row r="23">
      <c r="A23" s="399" t="n">
        <v>19</v>
      </c>
      <c r="B23" s="400" t="inlineStr">
        <is>
          <t>Thi công công trình: Nạo vét, đắp bờ kênh Đức Phong 1</t>
        </is>
      </c>
      <c r="C23" s="400" t="inlineStr">
        <is>
          <t>Nạo vét đắp bờ</t>
        </is>
      </c>
      <c r="D23" s="400" t="inlineStr">
        <is>
          <t>CÔNG TY TNHH MTV KHAI THÁC CÔNG TRÌNH THỦY LỢI ĐA ĐỘ</t>
        </is>
      </c>
      <c r="E23" s="400" t="inlineStr">
        <is>
          <t>21.07/2023/HĐ-TCXD</t>
        </is>
      </c>
      <c r="F23" s="454" t="n">
        <v>45128</v>
      </c>
      <c r="G23" s="402" t="n">
        <v>490724000</v>
      </c>
      <c r="H23" s="399" t="n"/>
      <c r="I23" s="399" t="n"/>
      <c r="J23" s="399" t="n"/>
      <c r="K23" s="400" t="n"/>
      <c r="L23" s="403" t="n"/>
      <c r="M23" s="454" t="n">
        <v>45243</v>
      </c>
      <c r="N23" s="454" t="n">
        <v>45243</v>
      </c>
      <c r="O23" s="400" t="inlineStr">
        <is>
          <t>1C23TDS-00000044
13/11/2023</t>
        </is>
      </c>
      <c r="P23" s="403" t="n"/>
      <c r="Q23" s="402" t="n">
        <v>453147222</v>
      </c>
      <c r="R23" s="402" t="n">
        <v>36251778</v>
      </c>
      <c r="S23" s="402" t="n">
        <v>489399000</v>
      </c>
      <c r="T23" s="403" t="n"/>
      <c r="U23" s="402" t="n">
        <v>489399000</v>
      </c>
      <c r="V23" s="402" t="n">
        <v>0</v>
      </c>
      <c r="W23" s="400" t="n"/>
      <c r="X23" s="400" t="inlineStr">
        <is>
          <t>Đã nghiệm thu quyết toán</t>
        </is>
      </c>
    </row>
    <row r="24">
      <c r="A24" s="399" t="n">
        <v>20</v>
      </c>
      <c r="B24" s="400" t="inlineStr">
        <is>
          <t>Thi công công trình: Sửa chữa kênh tưới sau trạm bơm Đại Trà 1</t>
        </is>
      </c>
      <c r="C24" s="400" t="inlineStr">
        <is>
          <t>Sửa chữa kênh tưới</t>
        </is>
      </c>
      <c r="D24" s="400" t="inlineStr">
        <is>
          <t>CÔNG TY TNHH MTV KHAI THÁC CÔNG TRÌNH THỦY LỢI ĐA ĐỘ</t>
        </is>
      </c>
      <c r="E24" s="400" t="inlineStr">
        <is>
          <t>23.07/2023/HĐ-TCXD</t>
        </is>
      </c>
      <c r="F24" s="454" t="n">
        <v>45130</v>
      </c>
      <c r="G24" s="402" t="n">
        <v>490046000</v>
      </c>
      <c r="H24" s="399" t="n"/>
      <c r="I24" s="399" t="n"/>
      <c r="J24" s="399" t="n"/>
      <c r="K24" s="400" t="n"/>
      <c r="L24" s="403" t="n"/>
      <c r="M24" s="454" t="n">
        <v>45241</v>
      </c>
      <c r="N24" s="454" t="n">
        <v>45241</v>
      </c>
      <c r="O24" s="400" t="inlineStr">
        <is>
          <t>1C23TDS-00000045
11/11/2023</t>
        </is>
      </c>
      <c r="P24" s="403" t="n"/>
      <c r="Q24" s="402" t="n">
        <v>452623148</v>
      </c>
      <c r="R24" s="402" t="n">
        <v>36209852</v>
      </c>
      <c r="S24" s="402" t="n">
        <v>488833000</v>
      </c>
      <c r="T24" s="403" t="n"/>
      <c r="U24" s="402" t="n">
        <v>488833000</v>
      </c>
      <c r="V24" s="402" t="n">
        <v>0</v>
      </c>
      <c r="W24" s="400" t="n"/>
      <c r="X24" s="400" t="inlineStr">
        <is>
          <t>Đã nghiệm thu quyết toán</t>
        </is>
      </c>
    </row>
    <row r="25">
      <c r="A25" s="399" t="n">
        <v>21</v>
      </c>
      <c r="B25" s="400" t="inlineStr">
        <is>
          <t>Thi công công trình: Nạo vét, đắp bờ kênh hút trạm bơm Cây Đa</t>
        </is>
      </c>
      <c r="C25" s="400" t="inlineStr">
        <is>
          <t>Nạo vét đắp bờ</t>
        </is>
      </c>
      <c r="D25" s="400" t="inlineStr">
        <is>
          <t>CÔNG TY TNHH MTV KHAI THÁC CÔNG TRÌNH THỦY LỢI ĐA ĐỘ</t>
        </is>
      </c>
      <c r="E25" s="400" t="inlineStr">
        <is>
          <t>15.9/2023/HĐ-TCXD</t>
        </is>
      </c>
      <c r="F25" s="454" t="n">
        <v>45184</v>
      </c>
      <c r="G25" s="402" t="n">
        <v>275990000</v>
      </c>
      <c r="H25" s="399" t="n"/>
      <c r="I25" s="399" t="n"/>
      <c r="J25" s="399" t="n"/>
      <c r="K25" s="400" t="n"/>
      <c r="L25" s="403" t="n"/>
      <c r="M25" s="454" t="n">
        <v>45244</v>
      </c>
      <c r="N25" s="454" t="n">
        <v>45244</v>
      </c>
      <c r="O25" s="400" t="inlineStr">
        <is>
          <t>1C23TDS-00000046
14/11/2023</t>
        </is>
      </c>
      <c r="P25" s="403" t="n"/>
      <c r="Q25" s="402" t="n">
        <v>254319444</v>
      </c>
      <c r="R25" s="402" t="n">
        <v>20345556</v>
      </c>
      <c r="S25" s="402" t="n">
        <v>274665000</v>
      </c>
      <c r="T25" s="403" t="n"/>
      <c r="U25" s="402" t="n">
        <v>274665000</v>
      </c>
      <c r="V25" s="402" t="n">
        <v>0</v>
      </c>
      <c r="W25" s="400" t="n"/>
      <c r="X25" s="400" t="inlineStr">
        <is>
          <t>Đã nghiệm thu quyết toán</t>
        </is>
      </c>
    </row>
    <row r="26">
      <c r="A26" s="399" t="n">
        <v>22</v>
      </c>
      <c r="B26" s="400" t="inlineStr">
        <is>
          <t>Nạo vét, đắp bờ kênh Thượng Lĩnh 3 (Đợt 1)</t>
        </is>
      </c>
      <c r="C26" s="400" t="inlineStr">
        <is>
          <t>Nạo vét đắp bờ</t>
        </is>
      </c>
      <c r="D26" s="400" t="inlineStr">
        <is>
          <t>CÔNG TY TNHH MTV KHAI THÁC CÔNG TRÌNH THỦY LỢI ĐA ĐỘ</t>
        </is>
      </c>
      <c r="E26" s="400" t="inlineStr">
        <is>
          <t>10.10/2023/HĐ-TCXD</t>
        </is>
      </c>
      <c r="F26" s="454" t="n">
        <v>45209</v>
      </c>
      <c r="G26" s="402" t="n">
        <v>750000000</v>
      </c>
      <c r="H26" s="399" t="n"/>
      <c r="I26" s="399" t="n"/>
      <c r="J26" s="399" t="n"/>
      <c r="K26" s="400" t="n"/>
      <c r="L26" s="403" t="n"/>
      <c r="M26" s="454" t="n">
        <v>45245</v>
      </c>
      <c r="N26" s="454" t="n">
        <v>45245</v>
      </c>
      <c r="O26" s="400" t="inlineStr">
        <is>
          <t>1C23TDS-00000047
15/11/2023</t>
        </is>
      </c>
      <c r="P26" s="403" t="n"/>
      <c r="Q26" s="402" t="n">
        <v>461500000</v>
      </c>
      <c r="R26" s="402" t="n">
        <v>36920000</v>
      </c>
      <c r="S26" s="402" t="n">
        <v>498420000</v>
      </c>
      <c r="T26" s="403" t="n"/>
      <c r="U26" s="402" t="n">
        <v>498420000</v>
      </c>
      <c r="V26" s="402" t="n">
        <v>0</v>
      </c>
      <c r="W26" s="400" t="n"/>
      <c r="X26" s="400" t="inlineStr">
        <is>
          <t>Nghiệm thu khối lượng Đợt 1</t>
        </is>
      </c>
    </row>
    <row r="27">
      <c r="A27" s="399" t="n">
        <v>23</v>
      </c>
      <c r="B27" s="400" t="inlineStr">
        <is>
          <t>Nạo vét, đắp bờ kênh Thượng Lĩnh 3 (Quyết toán)</t>
        </is>
      </c>
      <c r="C27" s="400" t="inlineStr">
        <is>
          <t>Nạo vét đắp bờ</t>
        </is>
      </c>
      <c r="D27" s="400" t="inlineStr">
        <is>
          <t>CÔNG TY TNHH MTV KHAI THÁC CÔNG TRÌNH THỦY LỢI ĐA ĐỘ</t>
        </is>
      </c>
      <c r="E27" s="400" t="inlineStr">
        <is>
          <t>10.10/2023/HĐ-TCXD</t>
        </is>
      </c>
      <c r="F27" s="454" t="n">
        <v>45209</v>
      </c>
      <c r="G27" s="402" t="n">
        <v>750000000</v>
      </c>
      <c r="H27" s="399" t="n"/>
      <c r="I27" s="399" t="n"/>
      <c r="J27" s="399" t="n"/>
      <c r="K27" s="400" t="n"/>
      <c r="L27" s="403" t="n"/>
      <c r="M27" s="454" t="n">
        <v>45268</v>
      </c>
      <c r="N27" s="454" t="n">
        <v>45268</v>
      </c>
      <c r="O27" s="400" t="inlineStr">
        <is>
          <t>1C23TDS-00000048
08/12/2023</t>
        </is>
      </c>
      <c r="P27" s="403" t="n"/>
      <c r="Q27" s="402" t="n">
        <v>231373148</v>
      </c>
      <c r="R27" s="402" t="n">
        <v>18509852</v>
      </c>
      <c r="S27" s="402" t="n">
        <v>249883000</v>
      </c>
      <c r="T27" s="403" t="n"/>
      <c r="U27" s="402" t="n">
        <v>249883000</v>
      </c>
      <c r="V27" s="402" t="n">
        <v>0</v>
      </c>
      <c r="W27" s="400" t="n"/>
      <c r="X27" s="400" t="inlineStr">
        <is>
          <t>Nghiệm thu thanh lý quyết toán</t>
        </is>
      </c>
    </row>
    <row r="28">
      <c r="A28" s="399" t="n">
        <v>24</v>
      </c>
      <c r="B28" s="400" t="inlineStr">
        <is>
          <t>Thi công công trình: Sửa chữa kênh tưới sau trạm bơm Lão Phú 2</t>
        </is>
      </c>
      <c r="C28" s="400" t="inlineStr">
        <is>
          <t>Sửa chữa kênh tưới</t>
        </is>
      </c>
      <c r="D28" s="400" t="inlineStr">
        <is>
          <t>CÔNG TY TNHH MTV KHAI THÁC CÔNG TRÌNH THỦY LỢI ĐA ĐỘ</t>
        </is>
      </c>
      <c r="E28" s="400" t="inlineStr">
        <is>
          <t>16.11/2023/HĐ-TCXD</t>
        </is>
      </c>
      <c r="F28" s="454" t="n">
        <v>45246</v>
      </c>
      <c r="G28" s="402" t="n">
        <v>251986000</v>
      </c>
      <c r="H28" s="399" t="n"/>
      <c r="I28" s="399" t="n"/>
      <c r="J28" s="399" t="n"/>
      <c r="K28" s="400" t="n"/>
      <c r="L28" s="403" t="n"/>
      <c r="M28" s="454" t="n">
        <v>45273</v>
      </c>
      <c r="N28" s="454" t="n">
        <v>45273</v>
      </c>
      <c r="O28" s="400" t="inlineStr">
        <is>
          <t>1C23TDS-00000049
13/12/2023</t>
        </is>
      </c>
      <c r="P28" s="403" t="n"/>
      <c r="Q28" s="402" t="n">
        <v>231300926</v>
      </c>
      <c r="R28" s="402" t="n">
        <v>18504074</v>
      </c>
      <c r="S28" s="402" t="n">
        <v>249805000</v>
      </c>
      <c r="T28" s="403" t="n"/>
      <c r="U28" s="402" t="n">
        <v>249805000</v>
      </c>
      <c r="V28" s="402" t="n">
        <v>0</v>
      </c>
      <c r="W28" s="400" t="n"/>
      <c r="X28" s="400" t="inlineStr">
        <is>
          <t>Đã nghiệm thu quyết toán</t>
        </is>
      </c>
    </row>
    <row r="29">
      <c r="A29" s="399" t="n">
        <v>25</v>
      </c>
      <c r="B29" s="400" t="inlineStr">
        <is>
          <t>Thi công công trình: Nạo vét, đắp bờ kênh hút trạm bơm Kim Đới</t>
        </is>
      </c>
      <c r="C29" s="400" t="inlineStr">
        <is>
          <t>Nạo vét đắp bờ</t>
        </is>
      </c>
      <c r="D29" s="400" t="inlineStr">
        <is>
          <t>CÔNG TY TNHH MTV KHAI THÁC CÔNG TRÌNH THỦY LỢI ĐA ĐỘ</t>
        </is>
      </c>
      <c r="E29" s="400" t="inlineStr">
        <is>
          <t>19.10/2023/HĐ-TCXD</t>
        </is>
      </c>
      <c r="F29" s="454" t="n">
        <v>45218</v>
      </c>
      <c r="G29" s="402" t="n">
        <v>200450000</v>
      </c>
      <c r="H29" s="399" t="n"/>
      <c r="I29" s="399" t="n"/>
      <c r="J29" s="399" t="n"/>
      <c r="K29" s="400" t="n"/>
      <c r="L29" s="403" t="n"/>
      <c r="M29" s="454" t="n">
        <v>45273</v>
      </c>
      <c r="N29" s="454" t="n">
        <v>45273</v>
      </c>
      <c r="O29" s="400" t="inlineStr">
        <is>
          <t>1C23TDS-00000050
13/12/2023</t>
        </is>
      </c>
      <c r="P29" s="403" t="n"/>
      <c r="Q29" s="402" t="n">
        <v>184865741</v>
      </c>
      <c r="R29" s="402" t="n">
        <v>14789259</v>
      </c>
      <c r="S29" s="402" t="n">
        <v>199655000</v>
      </c>
      <c r="T29" s="403" t="n"/>
      <c r="U29" s="402" t="n">
        <v>199655000</v>
      </c>
      <c r="V29" s="402" t="n">
        <v>0</v>
      </c>
      <c r="W29" s="400" t="n"/>
      <c r="X29" s="400" t="inlineStr">
        <is>
          <t>Đã nghiệm thu quyết toán</t>
        </is>
      </c>
    </row>
    <row r="30">
      <c r="A30" s="399" t="n">
        <v>26</v>
      </c>
      <c r="B30" s="400" t="inlineStr">
        <is>
          <t>Thi công điện nước &amp; kết cấu sắt thép CA xã Ngũ Phúc</t>
        </is>
      </c>
      <c r="C30" s="400" t="inlineStr">
        <is>
          <t>Xây dựng hoàn thiện</t>
        </is>
      </c>
      <c r="D30" s="400" t="inlineStr">
        <is>
          <t>CÔNG TY CỔ PHẦN XÂY DỰNG RẠNG ĐÔNG</t>
        </is>
      </c>
      <c r="E30" s="400" t="inlineStr">
        <is>
          <t>01.2023/HĐ-RĐ-NP</t>
        </is>
      </c>
      <c r="F30" s="454" t="n">
        <v>44967</v>
      </c>
      <c r="G30" s="402" t="n">
        <v>1850000000</v>
      </c>
      <c r="H30" s="399" t="n"/>
      <c r="I30" s="399" t="n"/>
      <c r="J30" s="399" t="n"/>
      <c r="K30" s="400" t="n"/>
      <c r="L30" s="403" t="n"/>
      <c r="M30" s="454" t="n">
        <v>45228</v>
      </c>
      <c r="N30" s="454" t="n">
        <v>45228</v>
      </c>
      <c r="O30" s="400" t="inlineStr">
        <is>
          <t>1C23TDS-Nhiều đợt
2023</t>
        </is>
      </c>
      <c r="P30" s="403" t="n"/>
      <c r="Q30" s="402" t="n">
        <v>1712962963</v>
      </c>
      <c r="R30" s="402" t="n">
        <v>137037037</v>
      </c>
      <c r="S30" s="402" t="n">
        <v>1850000000</v>
      </c>
      <c r="T30" s="403" t="n"/>
      <c r="U30" s="402" t="n">
        <v>1850000000</v>
      </c>
      <c r="V30" s="402" t="n">
        <v>0</v>
      </c>
      <c r="W30" s="400" t="n"/>
      <c r="X30" s="400" t="inlineStr">
        <is>
          <t>Đã hoàn thành bàn giao</t>
        </is>
      </c>
    </row>
    <row r="31">
      <c r="A31" s="399" t="n">
        <v>27</v>
      </c>
      <c r="B31" s="400" t="inlineStr">
        <is>
          <t>Cung cấp vật tư, dây điện Trung tâm Y tế huyện Kiến Thụy</t>
        </is>
      </c>
      <c r="C31" s="400" t="inlineStr">
        <is>
          <t>Cơ điện công trình</t>
        </is>
      </c>
      <c r="D31" s="400" t="inlineStr">
        <is>
          <t>CÔNG TY CỔ PHẦN XÂY DỰNG RẠNG ĐÔNG</t>
        </is>
      </c>
      <c r="E31" s="400" t="inlineStr">
        <is>
          <t>02.2023/HĐ-RĐ-TTYT</t>
        </is>
      </c>
      <c r="F31" s="454" t="n">
        <v>45000</v>
      </c>
      <c r="G31" s="402" t="n">
        <v>2350000000</v>
      </c>
      <c r="H31" s="399" t="n"/>
      <c r="I31" s="399" t="n"/>
      <c r="J31" s="399" t="n"/>
      <c r="K31" s="400" t="n"/>
      <c r="L31" s="403" t="n"/>
      <c r="M31" s="454" t="n">
        <v>45250</v>
      </c>
      <c r="N31" s="454" t="n">
        <v>45250</v>
      </c>
      <c r="O31" s="400" t="inlineStr">
        <is>
          <t>1C23TDS-Nhiều đợt
2023</t>
        </is>
      </c>
      <c r="P31" s="403" t="n"/>
      <c r="Q31" s="402" t="n">
        <v>2175925926</v>
      </c>
      <c r="R31" s="402" t="n">
        <v>174074074</v>
      </c>
      <c r="S31" s="402" t="n">
        <v>2350000000</v>
      </c>
      <c r="T31" s="403" t="n"/>
      <c r="U31" s="402" t="n">
        <v>2350000000</v>
      </c>
      <c r="V31" s="402" t="n">
        <v>0</v>
      </c>
      <c r="W31" s="400" t="n"/>
      <c r="X31" s="400" t="inlineStr">
        <is>
          <t>Đã hoàn thành nghiệm thu</t>
        </is>
      </c>
    </row>
    <row r="32">
      <c r="A32" s="399" t="n">
        <v>28</v>
      </c>
      <c r="B32" s="400" t="inlineStr">
        <is>
          <t>Thi công điện nước công trình CA xã Kiến Quốc</t>
        </is>
      </c>
      <c r="C32" s="400" t="inlineStr">
        <is>
          <t>Cơ điện công trình</t>
        </is>
      </c>
      <c r="D32" s="400" t="inlineStr">
        <is>
          <t>CÔNG TY CỔ PHẦN XÂY DỰNG RẠNG ĐÔNG</t>
        </is>
      </c>
      <c r="E32" s="400" t="inlineStr">
        <is>
          <t>03.2023/HĐ-RĐ-KQ</t>
        </is>
      </c>
      <c r="F32" s="454" t="n">
        <v>45036</v>
      </c>
      <c r="G32" s="402" t="n">
        <v>1250000000</v>
      </c>
      <c r="H32" s="399" t="n"/>
      <c r="I32" s="399" t="n"/>
      <c r="J32" s="399" t="n"/>
      <c r="K32" s="400" t="n"/>
      <c r="L32" s="403" t="n"/>
      <c r="M32" s="454" t="n">
        <v>45275</v>
      </c>
      <c r="N32" s="454" t="n">
        <v>45275</v>
      </c>
      <c r="O32" s="400" t="inlineStr">
        <is>
          <t>1C23TDS-Nhiều đợt
2023</t>
        </is>
      </c>
      <c r="P32" s="403" t="n"/>
      <c r="Q32" s="402" t="n">
        <v>1157407407</v>
      </c>
      <c r="R32" s="402" t="n">
        <v>92592593</v>
      </c>
      <c r="S32" s="402" t="n">
        <v>1250000000</v>
      </c>
      <c r="T32" s="403" t="n"/>
      <c r="U32" s="402" t="n">
        <v>1250000000</v>
      </c>
      <c r="V32" s="402" t="n">
        <v>0</v>
      </c>
      <c r="W32" s="400" t="n"/>
      <c r="X32" s="400" t="inlineStr">
        <is>
          <t>Đã hoàn thành bàn giao</t>
        </is>
      </c>
    </row>
    <row r="33">
      <c r="A33" s="399" t="n">
        <v>29</v>
      </c>
      <c r="B33" s="400" t="inlineStr">
        <is>
          <t>Gia công cơ khí, nhôm kính và kết cấu thép các dự án Rạng Đông</t>
        </is>
      </c>
      <c r="C33" s="400" t="inlineStr">
        <is>
          <t>Gia công lắp đặt</t>
        </is>
      </c>
      <c r="D33" s="400" t="inlineStr">
        <is>
          <t>CÔNG TY CỔ PHẦN XÂY DỰNG RẠNG ĐÔNG</t>
        </is>
      </c>
      <c r="E33" s="400" t="inlineStr">
        <is>
          <t>04.2023/HĐ-RĐ-ĐS</t>
        </is>
      </c>
      <c r="F33" s="454" t="n">
        <v>44938</v>
      </c>
      <c r="G33" s="402" t="n">
        <v>1719416741</v>
      </c>
      <c r="H33" s="399" t="n"/>
      <c r="I33" s="399" t="n"/>
      <c r="J33" s="399" t="n"/>
      <c r="K33" s="400" t="n"/>
      <c r="L33" s="403" t="n"/>
      <c r="M33" s="454" t="n">
        <v>45285</v>
      </c>
      <c r="N33" s="454" t="n">
        <v>45285</v>
      </c>
      <c r="O33" s="400" t="inlineStr">
        <is>
          <t>1C23TDS-Nhiều đợt
2023</t>
        </is>
      </c>
      <c r="P33" s="403" t="n"/>
      <c r="Q33" s="402" t="n">
        <v>1592052538</v>
      </c>
      <c r="R33" s="402" t="n">
        <v>127364203</v>
      </c>
      <c r="S33" s="402" t="n">
        <v>1719416741</v>
      </c>
      <c r="T33" s="403" t="n"/>
      <c r="U33" s="402" t="n">
        <v>1719416741</v>
      </c>
      <c r="V33" s="402" t="n">
        <v>0</v>
      </c>
      <c r="W33" s="400" t="n"/>
      <c r="X33" s="400" t="inlineStr">
        <is>
          <t>Đã quyết toán hoàn tất</t>
        </is>
      </c>
    </row>
    <row r="34">
      <c r="A34" s="399" t="n">
        <v>30</v>
      </c>
      <c r="B34" s="400" t="inlineStr">
        <is>
          <t>Cải tạo, sửa chữa văn phòng làm việc Duy Khánh</t>
        </is>
      </c>
      <c r="C34" s="400" t="inlineStr">
        <is>
          <t>Sửa chữa hoàn thiện</t>
        </is>
      </c>
      <c r="D34" s="400" t="inlineStr">
        <is>
          <t>CÔNG TY TNHH DUY KHÁNH</t>
        </is>
      </c>
      <c r="E34" s="400" t="inlineStr">
        <is>
          <t>15.05/2023/HĐ-DK</t>
        </is>
      </c>
      <c r="F34" s="454" t="n">
        <v>45061</v>
      </c>
      <c r="G34" s="402" t="n">
        <v>78489000</v>
      </c>
      <c r="H34" s="399" t="n"/>
      <c r="I34" s="399" t="n"/>
      <c r="J34" s="399" t="n"/>
      <c r="K34" s="400" t="n"/>
      <c r="L34" s="403" t="n"/>
      <c r="M34" s="454" t="n">
        <v>45127</v>
      </c>
      <c r="N34" s="454" t="n">
        <v>45127</v>
      </c>
      <c r="O34" s="400" t="inlineStr">
        <is>
          <t>1C23TDS-00000021
20/07/2023</t>
        </is>
      </c>
      <c r="P34" s="403" t="n"/>
      <c r="Q34" s="402" t="n">
        <v>72675000</v>
      </c>
      <c r="R34" s="402" t="n">
        <v>5814000</v>
      </c>
      <c r="S34" s="402" t="n">
        <v>78489000</v>
      </c>
      <c r="T34" s="403" t="n"/>
      <c r="U34" s="402" t="n">
        <v>78489000</v>
      </c>
      <c r="V34" s="402" t="n">
        <v>0</v>
      </c>
      <c r="W34" s="400" t="n"/>
      <c r="X34" s="400" t="inlineStr">
        <is>
          <t>Đã thanh toán đủ</t>
        </is>
      </c>
    </row>
    <row r="35">
      <c r="A35" s="399" t="n">
        <v>31</v>
      </c>
      <c r="B35" s="400" t="inlineStr">
        <is>
          <t>Gia công cơ khí và kết cấu thép Trung Nghĩa</t>
        </is>
      </c>
      <c r="C35" s="400" t="inlineStr">
        <is>
          <t>Cơ khí xây dựng</t>
        </is>
      </c>
      <c r="D35" s="400" t="inlineStr">
        <is>
          <t>CÔNG TY CP XD THƯƠNG MẠI TRUNG NGHĨA</t>
        </is>
      </c>
      <c r="E35" s="400" t="inlineStr">
        <is>
          <t>10.08/2023/HĐ-TN</t>
        </is>
      </c>
      <c r="F35" s="454" t="n">
        <v>45148</v>
      </c>
      <c r="G35" s="402" t="n">
        <v>54672450</v>
      </c>
      <c r="H35" s="399" t="n"/>
      <c r="I35" s="399" t="n"/>
      <c r="J35" s="399" t="n"/>
      <c r="K35" s="400" t="n"/>
      <c r="L35" s="403" t="n"/>
      <c r="M35" s="454" t="n">
        <v>45286</v>
      </c>
      <c r="N35" s="454" t="n">
        <v>45286</v>
      </c>
      <c r="O35" s="400" t="inlineStr">
        <is>
          <t>1C23TDS-00000052,53,54
2023</t>
        </is>
      </c>
      <c r="P35" s="403" t="n"/>
      <c r="Q35" s="402" t="n">
        <v>50622639</v>
      </c>
      <c r="R35" s="402" t="n">
        <v>4049811</v>
      </c>
      <c r="S35" s="402" t="n">
        <v>54672450</v>
      </c>
      <c r="T35" s="403" t="n"/>
      <c r="U35" s="402" t="n">
        <v>54672450</v>
      </c>
      <c r="V35" s="402" t="n">
        <v>0</v>
      </c>
      <c r="W35" s="400" t="n"/>
      <c r="X35" s="400" t="inlineStr">
        <is>
          <t>Đã xuất đủ 3 hóa đơn</t>
        </is>
      </c>
    </row>
    <row r="36">
      <c r="A36" s="399" t="n">
        <v>32</v>
      </c>
      <c r="B36" s="400" t="inlineStr">
        <is>
          <t>Thi công lắp đặt thiết bị cơ điện Nam Hải</t>
        </is>
      </c>
      <c r="C36" s="400" t="inlineStr">
        <is>
          <t>Cơ điện công trình</t>
        </is>
      </c>
      <c r="D36" s="400" t="inlineStr">
        <is>
          <t>CÔNG TY TNHH XD PHÁT TRIỂN NAM HẢI</t>
        </is>
      </c>
      <c r="E36" s="400" t="inlineStr">
        <is>
          <t>22.03/2023/HĐ-NH</t>
        </is>
      </c>
      <c r="F36" s="454" t="n">
        <v>45007</v>
      </c>
      <c r="G36" s="402" t="n">
        <v>53277400</v>
      </c>
      <c r="H36" s="399" t="n"/>
      <c r="I36" s="399" t="n"/>
      <c r="J36" s="399" t="n"/>
      <c r="K36" s="400" t="n"/>
      <c r="L36" s="403" t="n"/>
      <c r="M36" s="454" t="n">
        <v>45058</v>
      </c>
      <c r="N36" s="454" t="n">
        <v>45058</v>
      </c>
      <c r="O36" s="400" t="inlineStr">
        <is>
          <t>1C23TDS-00000012
12/05/2023</t>
        </is>
      </c>
      <c r="P36" s="403" t="n"/>
      <c r="Q36" s="402" t="n">
        <v>49330926</v>
      </c>
      <c r="R36" s="402" t="n">
        <v>3946474</v>
      </c>
      <c r="S36" s="402" t="n">
        <v>53277400</v>
      </c>
      <c r="T36" s="403" t="n"/>
      <c r="U36" s="402" t="n">
        <v>53277400</v>
      </c>
      <c r="V36" s="402" t="n">
        <v>0</v>
      </c>
      <c r="W36" s="400" t="n"/>
      <c r="X36" s="400" t="inlineStr">
        <is>
          <t>Đã hoàn thành bàn giao</t>
        </is>
      </c>
    </row>
    <row r="37">
      <c r="A37" s="399" t="n">
        <v>33</v>
      </c>
      <c r="B37" s="400" t="inlineStr">
        <is>
          <t>Cung cấp vật tư và sửa chữa kho Lương thực Đông Bắc</t>
        </is>
      </c>
      <c r="C37" s="400" t="inlineStr">
        <is>
          <t>Sửa chữa kho bãi</t>
        </is>
      </c>
      <c r="D37" s="400" t="inlineStr">
        <is>
          <t>CÔNG TY CỔ PHẦN LƯƠNG THỰC ĐÔNG BẮC</t>
        </is>
      </c>
      <c r="E37" s="400" t="inlineStr">
        <is>
          <t>15.11/2023/HĐ-ĐB</t>
        </is>
      </c>
      <c r="F37" s="454" t="n">
        <v>45245</v>
      </c>
      <c r="G37" s="402" t="n">
        <v>24253776</v>
      </c>
      <c r="H37" s="399" t="n"/>
      <c r="I37" s="399" t="n"/>
      <c r="J37" s="399" t="n"/>
      <c r="K37" s="400" t="n"/>
      <c r="L37" s="403" t="n"/>
      <c r="M37" s="454" t="n">
        <v>45280</v>
      </c>
      <c r="N37" s="454" t="n">
        <v>45280</v>
      </c>
      <c r="O37" s="400" t="inlineStr">
        <is>
          <t>1C23TDS-00000051
20/12/2023</t>
        </is>
      </c>
      <c r="P37" s="403" t="n"/>
      <c r="Q37" s="402" t="n">
        <v>22457200</v>
      </c>
      <c r="R37" s="402" t="n">
        <v>1796576</v>
      </c>
      <c r="S37" s="402" t="n">
        <v>24253776</v>
      </c>
      <c r="T37" s="403" t="n"/>
      <c r="U37" s="402" t="n">
        <v>24253776</v>
      </c>
      <c r="V37" s="402" t="n">
        <v>0</v>
      </c>
      <c r="W37" s="400" t="n"/>
      <c r="X37" s="400" t="inlineStr">
        <is>
          <t>Đã thanh toán đủ</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2026-09-03T07:30:07Z</dcterms:created>
  <dcterms:modified xsi:type="dcterms:W3CDTF">2026-09-03T09:44:16Z</dcterms:modified>
</cp:coreProperties>
</file>