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4/Phòng cháy Đất Cảng/"/>
    </mc:Choice>
  </mc:AlternateContent>
  <xr:revisionPtr revIDLastSave="0" documentId="13_ncr:1_{D1981EDD-ADA7-2E4F-AC98-CE9C7671B865}" xr6:coauthVersionLast="47" xr6:coauthVersionMax="47" xr10:uidLastSave="{00000000-0000-0000-0000-000000000000}"/>
  <bookViews>
    <workbookView xWindow="1240" yWindow="760" windowWidth="28040" windowHeight="17440" xr2:uid="{46D45BE2-28C1-C643-BD50-E3E4CCD897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20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3" i="1"/>
  <c r="F19" i="1" s="1"/>
</calcChain>
</file>

<file path=xl/sharedStrings.xml><?xml version="1.0" encoding="utf-8"?>
<sst xmlns="http://schemas.openxmlformats.org/spreadsheetml/2006/main" count="42" uniqueCount="32">
  <si>
    <t>QUYẾT TOÁN CÔNG TRÌNH BỂ PCCC</t>
  </si>
  <si>
    <t>STT</t>
  </si>
  <si>
    <t>Tên hàng hóa - dịch vụ</t>
  </si>
  <si>
    <t>ĐVT</t>
  </si>
  <si>
    <t>Khối lượng</t>
  </si>
  <si>
    <t>Đơn giá</t>
  </si>
  <si>
    <t>Thành tiền</t>
  </si>
  <si>
    <t>Đào móng bể</t>
  </si>
  <si>
    <t>m3</t>
  </si>
  <si>
    <t>Đóng cọc tre (bao gồm vật tư + nhân công)</t>
  </si>
  <si>
    <t>m</t>
  </si>
  <si>
    <t>Đổ bê tông lót (bao gồm vật tư + nhân công)</t>
  </si>
  <si>
    <t>Ghép ván khuôn bê tông lót (bao gồm vật tư + nhân công)</t>
  </si>
  <si>
    <t>m2</t>
  </si>
  <si>
    <t>Lắp dựng cốt thép đáy bể (bao gồm vật tư + nhân công)</t>
  </si>
  <si>
    <t>kg</t>
  </si>
  <si>
    <t>Ghép ván khuôn đáy bể (bao gồm vật tư + nhân công)</t>
  </si>
  <si>
    <t>Đổ bê tông đáy bể (bao gồm vật tư + nhân công)</t>
  </si>
  <si>
    <t>Xây gạch thành bể (bao gồm vật tư + nhân công)</t>
  </si>
  <si>
    <t>Ghép ván khuôn nắp bể (bao gồm vật tư + nhân công)</t>
  </si>
  <si>
    <t>Lắp dựng cốt thép nắp bể (bao gồm vật tư + nhân công)</t>
  </si>
  <si>
    <t>Đổ bê tông nắp bể (bao gồm vật tư + nhân công)</t>
  </si>
  <si>
    <t>Lắp dựng cốt thép miệng bể (bao gồm vật tư + nhân công)</t>
  </si>
  <si>
    <t>Đổ bê tông miệng bể (bao gồm vật tư + nhân công)</t>
  </si>
  <si>
    <t>Nắp miệng bể</t>
  </si>
  <si>
    <t>cái</t>
  </si>
  <si>
    <t>Láng vữa đáy bể + đánh xi măng lòng bể (bao gồm vật tư + nhân công)</t>
  </si>
  <si>
    <t>gói</t>
  </si>
  <si>
    <t>Di chuyển cây giải phóng mặt bằng phục vụ thi công</t>
  </si>
  <si>
    <t>Tổng</t>
  </si>
  <si>
    <t>Thuế GTGT (8%)</t>
  </si>
  <si>
    <t>Thành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</si>
</sst>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2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2C7FB-2CF6-7643-8B2D-629E560B71DE}">
  <dimension ref="A1:F21"/>
  <sheetViews>
    <sheetView tabSelected="1" workbookViewId="0">
      <selection activeCell="A2" sqref="A2:F21"/>
    </sheetView>
  </sheetViews>
  <sheetFormatPr baseColWidth="10" defaultRowHeight="16" x14ac:dyDescent="0.2"/>
  <cols>
    <col min="1" max="1" width="4.5" customWidth="1"/>
    <col min="2" max="2" width="65.1640625" customWidth="1"/>
    <col min="4" max="4" width="13.6640625" customWidth="1"/>
    <col min="5" max="5" width="17.33203125" customWidth="1"/>
    <col min="6" max="6" width="16.33203125" customWidth="1"/>
  </cols>
  <sheetData>
    <row r="1" spans="1:6" ht="18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">
      <c r="A3" s="4">
        <v>1</v>
      </c>
      <c r="B3" s="4" t="s">
        <v>7</v>
      </c>
      <c r="C3" s="4" t="s">
        <v>8</v>
      </c>
      <c r="D3" s="5">
        <v>140</v>
      </c>
      <c r="E3" s="6">
        <v>68000</v>
      </c>
      <c r="F3" s="6">
        <f>D3*E3</f>
        <v>9520000</v>
      </c>
    </row>
    <row r="4" spans="1:6" x14ac:dyDescent="0.2">
      <c r="A4" s="4">
        <v>2</v>
      </c>
      <c r="B4" s="4" t="s">
        <v>9</v>
      </c>
      <c r="C4" s="4" t="s">
        <v>10</v>
      </c>
      <c r="D4" s="5">
        <v>3710</v>
      </c>
      <c r="E4" s="6">
        <v>9000</v>
      </c>
      <c r="F4" s="6">
        <f t="shared" ref="F4:F18" si="0">D4*E4</f>
        <v>33390000</v>
      </c>
    </row>
    <row r="5" spans="1:6" x14ac:dyDescent="0.2">
      <c r="A5" s="4">
        <v>4</v>
      </c>
      <c r="B5" s="4" t="s">
        <v>11</v>
      </c>
      <c r="C5" s="4" t="s">
        <v>8</v>
      </c>
      <c r="D5" s="5">
        <v>10</v>
      </c>
      <c r="E5" s="6">
        <v>1225800</v>
      </c>
      <c r="F5" s="6">
        <f t="shared" si="0"/>
        <v>12258000</v>
      </c>
    </row>
    <row r="6" spans="1:6" x14ac:dyDescent="0.2">
      <c r="A6" s="4">
        <v>5</v>
      </c>
      <c r="B6" s="4" t="s">
        <v>12</v>
      </c>
      <c r="C6" s="4" t="s">
        <v>13</v>
      </c>
      <c r="D6" s="5">
        <v>3.2</v>
      </c>
      <c r="E6" s="6">
        <v>181600</v>
      </c>
      <c r="F6" s="6">
        <f t="shared" si="0"/>
        <v>581120</v>
      </c>
    </row>
    <row r="7" spans="1:6" x14ac:dyDescent="0.2">
      <c r="A7" s="4">
        <v>6</v>
      </c>
      <c r="B7" s="4" t="s">
        <v>14</v>
      </c>
      <c r="C7" s="4" t="s">
        <v>15</v>
      </c>
      <c r="D7" s="5">
        <v>2230</v>
      </c>
      <c r="E7" s="6">
        <v>20884</v>
      </c>
      <c r="F7" s="6">
        <f t="shared" si="0"/>
        <v>46571320</v>
      </c>
    </row>
    <row r="8" spans="1:6" x14ac:dyDescent="0.2">
      <c r="A8" s="4">
        <v>7</v>
      </c>
      <c r="B8" s="4" t="s">
        <v>16</v>
      </c>
      <c r="C8" s="4" t="s">
        <v>13</v>
      </c>
      <c r="D8" s="5">
        <v>6.2</v>
      </c>
      <c r="E8" s="6">
        <v>290560</v>
      </c>
      <c r="F8" s="6">
        <f t="shared" si="0"/>
        <v>1801472</v>
      </c>
    </row>
    <row r="9" spans="1:6" x14ac:dyDescent="0.2">
      <c r="A9" s="4">
        <v>8</v>
      </c>
      <c r="B9" s="4" t="s">
        <v>17</v>
      </c>
      <c r="C9" s="4" t="s">
        <v>8</v>
      </c>
      <c r="D9" s="5">
        <v>25</v>
      </c>
      <c r="E9" s="6">
        <v>1820000</v>
      </c>
      <c r="F9" s="6">
        <f t="shared" si="0"/>
        <v>45500000</v>
      </c>
    </row>
    <row r="10" spans="1:6" x14ac:dyDescent="0.2">
      <c r="A10" s="4">
        <v>9</v>
      </c>
      <c r="B10" s="4" t="s">
        <v>18</v>
      </c>
      <c r="C10" s="4" t="s">
        <v>8</v>
      </c>
      <c r="D10" s="5">
        <v>11</v>
      </c>
      <c r="E10" s="6">
        <v>2150000</v>
      </c>
      <c r="F10" s="6">
        <f t="shared" si="0"/>
        <v>23650000</v>
      </c>
    </row>
    <row r="11" spans="1:6" x14ac:dyDescent="0.2">
      <c r="A11" s="4">
        <v>11</v>
      </c>
      <c r="B11" s="4" t="s">
        <v>19</v>
      </c>
      <c r="C11" s="4" t="s">
        <v>13</v>
      </c>
      <c r="D11" s="5">
        <v>55</v>
      </c>
      <c r="E11" s="6">
        <v>181600</v>
      </c>
      <c r="F11" s="6">
        <f t="shared" si="0"/>
        <v>9988000</v>
      </c>
    </row>
    <row r="12" spans="1:6" x14ac:dyDescent="0.2">
      <c r="A12" s="4">
        <v>12</v>
      </c>
      <c r="B12" s="4" t="s">
        <v>20</v>
      </c>
      <c r="C12" s="4" t="s">
        <v>15</v>
      </c>
      <c r="D12" s="5">
        <v>850</v>
      </c>
      <c r="E12" s="6">
        <v>20884</v>
      </c>
      <c r="F12" s="6">
        <f t="shared" si="0"/>
        <v>17751400</v>
      </c>
    </row>
    <row r="13" spans="1:6" x14ac:dyDescent="0.2">
      <c r="A13" s="4">
        <v>13</v>
      </c>
      <c r="B13" s="4" t="s">
        <v>21</v>
      </c>
      <c r="C13" s="4" t="s">
        <v>8</v>
      </c>
      <c r="D13" s="5">
        <v>9</v>
      </c>
      <c r="E13" s="6">
        <v>1725000</v>
      </c>
      <c r="F13" s="6">
        <f t="shared" si="0"/>
        <v>15525000</v>
      </c>
    </row>
    <row r="14" spans="1:6" x14ac:dyDescent="0.2">
      <c r="A14" s="4">
        <v>14</v>
      </c>
      <c r="B14" s="4" t="s">
        <v>22</v>
      </c>
      <c r="C14" s="4" t="s">
        <v>15</v>
      </c>
      <c r="D14" s="5">
        <v>30</v>
      </c>
      <c r="E14" s="6">
        <v>20884</v>
      </c>
      <c r="F14" s="6">
        <f t="shared" si="0"/>
        <v>626520</v>
      </c>
    </row>
    <row r="15" spans="1:6" x14ac:dyDescent="0.2">
      <c r="A15" s="4">
        <v>15</v>
      </c>
      <c r="B15" s="4" t="s">
        <v>23</v>
      </c>
      <c r="C15" s="4" t="s">
        <v>8</v>
      </c>
      <c r="D15" s="5">
        <v>0.5</v>
      </c>
      <c r="E15" s="6">
        <v>1997600</v>
      </c>
      <c r="F15" s="6">
        <f t="shared" si="0"/>
        <v>998800</v>
      </c>
    </row>
    <row r="16" spans="1:6" x14ac:dyDescent="0.2">
      <c r="A16" s="4">
        <v>17</v>
      </c>
      <c r="B16" s="4" t="s">
        <v>24</v>
      </c>
      <c r="C16" s="4" t="s">
        <v>25</v>
      </c>
      <c r="D16" s="5">
        <v>1</v>
      </c>
      <c r="E16" s="6">
        <v>908000</v>
      </c>
      <c r="F16" s="6">
        <f t="shared" si="0"/>
        <v>908000</v>
      </c>
    </row>
    <row r="17" spans="1:6" x14ac:dyDescent="0.2">
      <c r="A17" s="4">
        <v>18</v>
      </c>
      <c r="B17" s="4" t="s">
        <v>26</v>
      </c>
      <c r="C17" s="4" t="s">
        <v>27</v>
      </c>
      <c r="D17" s="5">
        <v>1</v>
      </c>
      <c r="E17" s="6">
        <v>13668000</v>
      </c>
      <c r="F17" s="6">
        <f t="shared" si="0"/>
        <v>13668000</v>
      </c>
    </row>
    <row r="18" spans="1:6" x14ac:dyDescent="0.2">
      <c r="A18" s="4">
        <v>20</v>
      </c>
      <c r="B18" s="4" t="s">
        <v>28</v>
      </c>
      <c r="C18" s="4" t="s">
        <v>27</v>
      </c>
      <c r="D18" s="5">
        <v>1</v>
      </c>
      <c r="E18" s="6">
        <v>2724000</v>
      </c>
      <c r="F18" s="6">
        <f t="shared" si="0"/>
        <v>2724000</v>
      </c>
    </row>
    <row r="19" spans="1:6" x14ac:dyDescent="0.2">
      <c r="A19" s="7" t="s">
        <v>29</v>
      </c>
      <c r="B19" s="7"/>
      <c r="C19" s="7"/>
      <c r="D19" s="7"/>
      <c r="E19" s="7"/>
      <c r="F19" s="8">
        <f>SUM(F3:F18)</f>
        <v>235461632</v>
      </c>
    </row>
    <row r="20" spans="1:6" x14ac:dyDescent="0.2">
      <c r="A20" s="9" t="s">
        <v>30</v>
      </c>
      <c r="B20" s="9"/>
      <c r="C20" s="9"/>
      <c r="D20" s="9"/>
      <c r="E20" s="9"/>
      <c r="F20" s="8">
        <f>F19*8%</f>
        <v>18836930.559999999</v>
      </c>
    </row>
    <row r="21" spans="1:6" x14ac:dyDescent="0.2">
      <c r="A21" s="9" t="s">
        <v>31</v>
      </c>
      <c r="B21" s="9"/>
      <c r="C21" s="9"/>
      <c r="D21" s="9"/>
      <c r="E21" s="9"/>
      <c r="F21" s="8">
        <f>F19+F20</f>
        <v>254298562.56</v>
      </c>
    </row>
  </sheetData>
  <mergeCells count="4">
    <mergeCell ref="A1:F1"/>
    <mergeCell ref="A19:E19"/>
    <mergeCell ref="A20:E20"/>
    <mergeCell ref="A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2025-03-18T05:34:08Z</dcterms:created>
  <dcterms:modified xsi:type="dcterms:W3CDTF">2025-05-27T07:41:12Z</dcterms:modified>
</cp:coreProperties>
</file>