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0"/>
  <workbookPr/>
  <mc:AlternateContent xmlns:mc="http://schemas.openxmlformats.org/markup-compatibility/2006">
    <mc:Choice Requires="x15">
      <x15ac:absPath xmlns:x15ac="http://schemas.microsoft.com/office/spreadsheetml/2010/11/ac" url="/Users/pain/Library/Mobile Documents/com~apple~CloudDocs/Định Sơn/Hợp đồng/2025/Nam Hải/Đông Phương/"/>
    </mc:Choice>
  </mc:AlternateContent>
  <xr:revisionPtr revIDLastSave="0" documentId="13_ncr:1_{D8DE6820-5279-1446-8986-5CFAF2D7B02C}" xr6:coauthVersionLast="47" xr6:coauthVersionMax="47" xr10:uidLastSave="{00000000-0000-0000-0000-000000000000}"/>
  <bookViews>
    <workbookView xWindow="0" yWindow="760" windowWidth="28800" windowHeight="16820" xr2:uid="{00000000-000D-0000-FFFF-FFFF00000000}"/>
  </bookViews>
  <sheets>
    <sheet name="Sheet4" sheetId="1" r:id="rId1"/>
  </sheets>
  <definedNames>
    <definedName name="_xlnm._FilterDatabase" localSheetId="0" hidden="1">Sheet4!$A$5:$F$46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42" i="1" l="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F43" i="1" l="1"/>
  <c r="F44" i="1" s="1"/>
  <c r="F45" i="1" s="1"/>
</calcChain>
</file>

<file path=xl/sharedStrings.xml><?xml version="1.0" encoding="utf-8"?>
<sst xmlns="http://schemas.openxmlformats.org/spreadsheetml/2006/main" count="88" uniqueCount="62">
  <si>
    <t>ĐƠN GIÁ HỢP ĐỒNG</t>
  </si>
  <si>
    <t>Công trình: Nâng cấp, cải tạo đường giao thông thực hiện xây dựng nông thôn mới kiểu mẫu xã Đông Phương, huyện Kiến Thụy, nâng cấp, cải tạo đường trục thôn lạng côn ( Đoạn từ nhà ông Cảnh đến nhà bà Nhẫn, bà Bím đến nhà Ông Kinh.)</t>
  </si>
  <si>
    <t>STT</t>
  </si>
  <si>
    <t>Tên công tác</t>
  </si>
  <si>
    <t>Đơn vị</t>
  </si>
  <si>
    <t>Khối lượng</t>
  </si>
  <si>
    <t>Thành tiền_x000D_
(đ)</t>
  </si>
  <si>
    <t>Lắp dựng cột đèn chiếu sáng rời cần đơn cao 6m dày 3.0mm</t>
  </si>
  <si>
    <t>cột</t>
  </si>
  <si>
    <t>Lắp dựng cần đèn cao 2m vươn 1,5m</t>
  </si>
  <si>
    <t>cần đèn</t>
  </si>
  <si>
    <t>Đèn đường led công suất 80w</t>
  </si>
  <si>
    <t>bộ</t>
  </si>
  <si>
    <t>Rải cáp ngầm CU/PVC/XLPE/DSTA/PVC (3x16+1x10)mm2</t>
  </si>
  <si>
    <t>100m</t>
  </si>
  <si>
    <t>Dây đồng trần M10</t>
  </si>
  <si>
    <t>m</t>
  </si>
  <si>
    <t>Luồn dây từ cáp ngầm lên đèn, dây 3x1.5mm2</t>
  </si>
  <si>
    <t>Luồn cáp ngầm cửa cột</t>
  </si>
  <si>
    <t>đầu cáp</t>
  </si>
  <si>
    <t>Lắp bảng điện cửa cột</t>
  </si>
  <si>
    <t>bảng</t>
  </si>
  <si>
    <t>Lắp cửa cột</t>
  </si>
  <si>
    <t>cửa</t>
  </si>
  <si>
    <t>Ép đầu cốt, tiết diện cáp ≤25mm2</t>
  </si>
  <si>
    <t>10 đầu cốt</t>
  </si>
  <si>
    <t>Đầu cốt M16 + M10</t>
  </si>
  <si>
    <t>cái</t>
  </si>
  <si>
    <t>100m3</t>
  </si>
  <si>
    <t>Bảo vệ cáp ngầm, rải lưới ni lông</t>
  </si>
  <si>
    <t>100m2</t>
  </si>
  <si>
    <t>Lưới nilon báo hiệu cáp</t>
  </si>
  <si>
    <t>m2</t>
  </si>
  <si>
    <t>Bảo vệ cáp ngầm, xếp gạch chỉ</t>
  </si>
  <si>
    <t>1000 viên</t>
  </si>
  <si>
    <t>Bảo vệ cáp ngầm, rải cát đệm</t>
  </si>
  <si>
    <t>m3</t>
  </si>
  <si>
    <t>Đắp đất công trình bằng đầm đất cầm tay 70kg, độ chặt yêu cầu K=0,90 (đất tận dụng)</t>
  </si>
  <si>
    <t>Lắp đặt Cọc tiếp địa L63x63x6x2500 + râu + cờ</t>
  </si>
  <si>
    <t>Đào móng cột, trụ, hố kiểm tra bằng thủ công, rộng &lt;= 1m, sâu &lt;= 1m, đất cấp II</t>
  </si>
  <si>
    <t>Đắp đất nền móng công trình, nền đường</t>
  </si>
  <si>
    <t>Đào xúc đất bằng thủ công, đất cấp II</t>
  </si>
  <si>
    <t>Khung móng cột chiếu sáng M24x300x300x600</t>
  </si>
  <si>
    <t>Ván khuôn móng</t>
  </si>
  <si>
    <t>Đổ bê tông thủ công bằng máy trộn, bê tông móng, chiều rộng &lt;= 250 cm, đá 1x2, mác 200</t>
  </si>
  <si>
    <t>Viên sứ báo cáp (20m/ viên)</t>
  </si>
  <si>
    <t>viên</t>
  </si>
  <si>
    <t>Lắp đặt ống nhựa bảo vệ cáp, đường kính D65/50</t>
  </si>
  <si>
    <t>Lắp đặt tủ điện điều khiển chiếu sáng trọn bộ</t>
  </si>
  <si>
    <t>tủ</t>
  </si>
  <si>
    <t>Đào móng cột, trụ, hố kiểm tra bằng thủ công, rộng &gt; 1m, sâu &lt;= 1m, đất cấp II</t>
  </si>
  <si>
    <t>Đổ bê tông thủ công bằng máy trộn, bê tông lót móng, chiều rộng &lt;= 250 cm, đá 4x6, mác 100</t>
  </si>
  <si>
    <t>Khung móng tủ điện M24x300x400x750</t>
  </si>
  <si>
    <t>Ván khuôn gỗ. Ván khuôn móng cột, móng vuông, chữ nhật</t>
  </si>
  <si>
    <t>Cộng trước thuế</t>
  </si>
  <si>
    <t>Thuế GTGT</t>
  </si>
  <si>
    <t>Tổng cộng</t>
  </si>
  <si>
    <t>Đào móng hào cáp bằng máy đào 0,5m3, đất cấp II</t>
  </si>
  <si>
    <t>Bằng chữ: Một trăm năm mươi triệu bốn trăm ngàn hai trăm năm mốt đồng chẵn./.</t>
  </si>
  <si>
    <t>(Kèm theo Hợp đồng số 07.01/2025/HĐKT ngày  07 tháng 01 năm 2025)</t>
  </si>
  <si>
    <r>
      <rPr>
        <b/>
        <sz val="12"/>
        <rFont val="Times New Roman"/>
        <family val="1"/>
      </rPr>
      <t>ĐẠI DIỆN BÊN A</t>
    </r>
    <r>
      <rPr>
        <sz val="12"/>
        <rFont val="Times New Roman"/>
        <family val="1"/>
      </rPr>
      <t xml:space="preserve">
</t>
    </r>
    <r>
      <rPr>
        <i/>
        <sz val="12"/>
        <rFont val="Times New Roman"/>
        <family val="1"/>
      </rPr>
      <t>(Ký tên, đóng dấu)</t>
    </r>
  </si>
  <si>
    <r>
      <rPr>
        <b/>
        <sz val="12"/>
        <rFont val="Times New Roman"/>
        <family val="1"/>
      </rPr>
      <t xml:space="preserve">ĐẠI DIỆN BÊN B
</t>
    </r>
    <r>
      <rPr>
        <i/>
        <sz val="12"/>
        <rFont val="Times New Roman"/>
        <family val="1"/>
      </rPr>
      <t>(Ký tên, đóng dấu)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</si>
</sst>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8.25"/>
      <name val="Microsoft Sans Serif"/>
      <family val="2"/>
    </font>
    <font>
      <sz val="8.25"/>
      <name val="Microsoft Sans Serif"/>
      <family val="2"/>
    </font>
    <font>
      <b/>
      <sz val="18"/>
      <color rgb="FF000000"/>
      <name val="Times New Roman"/>
      <family val="1"/>
    </font>
    <font>
      <i/>
      <sz val="14"/>
      <color rgb="FF000000"/>
      <name val="Times New Roman"/>
      <family val="1"/>
    </font>
    <font>
      <b/>
      <sz val="12"/>
      <name val="Times New Roman"/>
      <family val="1"/>
    </font>
    <font>
      <b/>
      <sz val="11"/>
      <name val="Times New Roman"/>
      <family val="1"/>
    </font>
    <font>
      <sz val="11"/>
      <name val="Arial Narrow"/>
      <family val="2"/>
    </font>
    <font>
      <b/>
      <sz val="10"/>
      <color indexed="32"/>
      <name val="Times New Roman"/>
      <family val="1"/>
    </font>
    <font>
      <b/>
      <i/>
      <sz val="11"/>
      <name val="Times New Roman"/>
      <family val="1"/>
    </font>
    <font>
      <sz val="12"/>
      <name val="Times New Roman"/>
      <family val="1"/>
    </font>
    <font>
      <i/>
      <sz val="12"/>
      <name val="Times New Roman"/>
      <family val="1"/>
    </font>
  </fonts>
  <fills count="3">
    <fill>
      <patternFill patternType="none"/>
    </fill>
    <fill>
      <patternFill patternType="gray125"/>
    </fill>
    <fill>
      <patternFill patternType="solid">
        <fgColor indexed="3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protection locked="0"/>
    </xf>
  </cellStyleXfs>
  <cellXfs count="20">
    <xf numFmtId="0" fontId="0" fillId="0" borderId="0" xfId="0">
      <protection locked="0"/>
    </xf>
    <xf numFmtId="0" fontId="1" fillId="0" borderId="0" xfId="0" applyFont="1" applyAlignment="1">
      <alignment vertical="center" wrapText="1"/>
      <protection locked="0"/>
    </xf>
    <xf numFmtId="0" fontId="2" fillId="0" borderId="0" xfId="0" applyFont="1" applyAlignment="1">
      <alignment horizontal="center" vertical="center" wrapText="1"/>
      <protection locked="0"/>
    </xf>
    <xf numFmtId="0" fontId="3" fillId="0" borderId="0" xfId="0" applyFont="1" applyAlignment="1">
      <alignment horizontal="center" vertical="center" wrapText="1"/>
      <protection locked="0"/>
    </xf>
    <xf numFmtId="0" fontId="4" fillId="0" borderId="0" xfId="0" applyFont="1" applyBorder="1" applyAlignment="1">
      <alignment horizontal="center" vertical="center" wrapText="1"/>
      <protection locked="0"/>
    </xf>
    <xf numFmtId="0" fontId="5" fillId="2" borderId="1" xfId="0" applyFont="1" applyFill="1" applyBorder="1" applyAlignment="1">
      <alignment horizontal="center" vertical="center" wrapText="1"/>
      <protection locked="0"/>
    </xf>
    <xf numFmtId="0" fontId="6" fillId="0" borderId="1" xfId="0" applyFont="1" applyBorder="1" applyAlignment="1">
      <alignment horizontal="center" vertical="center" wrapText="1"/>
      <protection locked="0"/>
    </xf>
    <xf numFmtId="0" fontId="6" fillId="0" borderId="1" xfId="0" applyFont="1" applyBorder="1" applyAlignment="1">
      <alignment vertical="center" wrapText="1"/>
      <protection locked="0"/>
    </xf>
    <xf numFmtId="164" fontId="6" fillId="0" borderId="1" xfId="0" applyNumberFormat="1" applyFont="1" applyBorder="1" applyAlignment="1">
      <alignment vertical="center" wrapText="1"/>
      <protection locked="0"/>
    </xf>
    <xf numFmtId="3" fontId="6" fillId="0" borderId="1" xfId="0" applyNumberFormat="1" applyFont="1" applyBorder="1" applyAlignment="1">
      <alignment vertical="center" wrapText="1"/>
      <protection locked="0"/>
    </xf>
    <xf numFmtId="0" fontId="1" fillId="0" borderId="1" xfId="0" applyFont="1" applyBorder="1" applyAlignment="1">
      <alignment horizontal="center" vertical="center" wrapText="1"/>
      <protection locked="0"/>
    </xf>
    <xf numFmtId="0" fontId="7" fillId="0" borderId="1" xfId="0" applyFont="1" applyBorder="1" applyAlignment="1">
      <alignment horizontal="center" vertical="center" wrapText="1"/>
      <protection locked="0"/>
    </xf>
    <xf numFmtId="164" fontId="7" fillId="0" borderId="1" xfId="0" applyNumberFormat="1" applyFont="1" applyBorder="1" applyAlignment="1">
      <alignment vertical="center" wrapText="1"/>
      <protection locked="0"/>
    </xf>
    <xf numFmtId="0" fontId="7" fillId="0" borderId="1" xfId="0" applyFont="1" applyBorder="1" applyAlignment="1">
      <alignment vertical="center" wrapText="1"/>
      <protection locked="0"/>
    </xf>
    <xf numFmtId="3" fontId="7" fillId="0" borderId="1" xfId="0" applyNumberFormat="1" applyFont="1" applyBorder="1" applyAlignment="1">
      <alignment vertical="center" wrapText="1"/>
      <protection locked="0"/>
    </xf>
    <xf numFmtId="49" fontId="8" fillId="0" borderId="1" xfId="0" applyNumberFormat="1" applyFont="1" applyBorder="1" applyAlignment="1">
      <alignment horizontal="center" vertical="center" wrapText="1"/>
      <protection locked="0"/>
    </xf>
    <xf numFmtId="0" fontId="1" fillId="0" borderId="1" xfId="0" applyFont="1" applyBorder="1" applyAlignment="1">
      <alignment vertical="center" wrapText="1"/>
      <protection locked="0"/>
    </xf>
    <xf numFmtId="0" fontId="1" fillId="0" borderId="1" xfId="0" applyFont="1" applyBorder="1" applyAlignment="1">
      <alignment horizontal="center" vertical="center" wrapText="1"/>
      <protection locked="0"/>
    </xf>
    <xf numFmtId="164" fontId="1" fillId="0" borderId="1" xfId="0" applyNumberFormat="1" applyFont="1" applyBorder="1" applyAlignment="1">
      <alignment vertical="center" wrapText="1"/>
      <protection locked="0"/>
    </xf>
    <xf numFmtId="0" fontId="9" fillId="0" borderId="0" xfId="0" applyFont="1" applyAlignment="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48"/>
  <sheetViews>
    <sheetView tabSelected="1" topLeftCell="A37" workbookViewId="0">
      <selection activeCell="A2" sqref="A2:F48"/>
    </sheetView>
  </sheetViews>
  <sheetFormatPr baseColWidth="10" defaultColWidth="10" defaultRowHeight="11" x14ac:dyDescent="0.15"/>
  <cols>
    <col min="1" max="1" width="7.75" style="1" customWidth="1"/>
    <col min="2" max="2" width="60.25" style="1" customWidth="1"/>
    <col min="3" max="3" width="9.25" style="1" customWidth="1"/>
    <col min="4" max="4" width="13.25" style="1" customWidth="1"/>
    <col min="5" max="5" width="16.25" style="1" customWidth="1"/>
    <col min="6" max="6" width="19.25" style="1" customWidth="1"/>
    <col min="7" max="7" width="11.75" style="1" bestFit="1" customWidth="1"/>
    <col min="8" max="16384" width="10" style="1"/>
  </cols>
  <sheetData>
    <row r="2" spans="1:6" ht="23" x14ac:dyDescent="0.15">
      <c r="A2" s="2" t="s">
        <v>0</v>
      </c>
      <c r="B2" s="2"/>
      <c r="C2" s="2"/>
      <c r="D2" s="2"/>
      <c r="E2" s="2"/>
      <c r="F2" s="2"/>
    </row>
    <row r="3" spans="1:6" ht="18" x14ac:dyDescent="0.15">
      <c r="A3" s="3" t="s">
        <v>59</v>
      </c>
      <c r="B3" s="3"/>
      <c r="C3" s="3"/>
      <c r="D3" s="3"/>
      <c r="E3" s="3"/>
      <c r="F3" s="3"/>
    </row>
    <row r="4" spans="1:6" ht="16" x14ac:dyDescent="0.15">
      <c r="A4" s="4" t="s">
        <v>1</v>
      </c>
      <c r="B4" s="4"/>
      <c r="C4" s="4"/>
      <c r="D4" s="4"/>
      <c r="E4" s="4"/>
      <c r="F4" s="4"/>
    </row>
    <row r="5" spans="1:6" ht="30" x14ac:dyDescent="0.15">
      <c r="A5" s="5" t="s">
        <v>2</v>
      </c>
      <c r="B5" s="5" t="s">
        <v>3</v>
      </c>
      <c r="C5" s="5" t="s">
        <v>4</v>
      </c>
      <c r="D5" s="5" t="s">
        <v>5</v>
      </c>
      <c r="E5" s="5"/>
      <c r="F5" s="5" t="s">
        <v>6</v>
      </c>
    </row>
    <row r="6" spans="1:6" ht="30" x14ac:dyDescent="0.15">
      <c r="A6" s="6">
        <v>1</v>
      </c>
      <c r="B6" s="7" t="s">
        <v>7</v>
      </c>
      <c r="C6" s="6" t="s">
        <v>8</v>
      </c>
      <c r="D6" s="8">
        <v>23</v>
      </c>
      <c r="E6" s="9">
        <v>455300</v>
      </c>
      <c r="F6" s="9">
        <f>E6*D6</f>
        <v>10471900</v>
      </c>
    </row>
    <row r="7" spans="1:6" ht="30" x14ac:dyDescent="0.15">
      <c r="A7" s="6">
        <v>2</v>
      </c>
      <c r="B7" s="7" t="s">
        <v>9</v>
      </c>
      <c r="C7" s="6" t="s">
        <v>10</v>
      </c>
      <c r="D7" s="8">
        <v>23</v>
      </c>
      <c r="E7" s="9">
        <v>210100</v>
      </c>
      <c r="F7" s="9">
        <f t="shared" ref="F7:F42" si="0">E7*D7</f>
        <v>4832300</v>
      </c>
    </row>
    <row r="8" spans="1:6" ht="15" x14ac:dyDescent="0.15">
      <c r="A8" s="6">
        <v>3</v>
      </c>
      <c r="B8" s="7" t="s">
        <v>11</v>
      </c>
      <c r="C8" s="6" t="s">
        <v>12</v>
      </c>
      <c r="D8" s="8">
        <v>23</v>
      </c>
      <c r="E8" s="9">
        <v>83900</v>
      </c>
      <c r="F8" s="9">
        <f t="shared" si="0"/>
        <v>1929700</v>
      </c>
    </row>
    <row r="9" spans="1:6" ht="30" x14ac:dyDescent="0.15">
      <c r="A9" s="6">
        <v>4</v>
      </c>
      <c r="B9" s="7" t="s">
        <v>13</v>
      </c>
      <c r="C9" s="6" t="s">
        <v>14</v>
      </c>
      <c r="D9" s="8">
        <v>8.2314000000000007</v>
      </c>
      <c r="E9" s="9">
        <v>316200</v>
      </c>
      <c r="F9" s="9">
        <f t="shared" si="0"/>
        <v>2602768.6800000002</v>
      </c>
    </row>
    <row r="10" spans="1:6" ht="15" x14ac:dyDescent="0.15">
      <c r="A10" s="6">
        <v>5</v>
      </c>
      <c r="B10" s="7" t="s">
        <v>15</v>
      </c>
      <c r="C10" s="6" t="s">
        <v>16</v>
      </c>
      <c r="D10" s="8">
        <v>797.64</v>
      </c>
      <c r="E10" s="9">
        <v>9700</v>
      </c>
      <c r="F10" s="9">
        <f t="shared" si="0"/>
        <v>7737108</v>
      </c>
    </row>
    <row r="11" spans="1:6" ht="15" x14ac:dyDescent="0.15">
      <c r="A11" s="6">
        <v>6</v>
      </c>
      <c r="B11" s="7" t="s">
        <v>17</v>
      </c>
      <c r="C11" s="6" t="s">
        <v>14</v>
      </c>
      <c r="D11" s="8">
        <v>2.0699999999999998</v>
      </c>
      <c r="E11" s="9">
        <v>419500</v>
      </c>
      <c r="F11" s="9">
        <f t="shared" si="0"/>
        <v>868364.99999999988</v>
      </c>
    </row>
    <row r="12" spans="1:6" ht="30" x14ac:dyDescent="0.15">
      <c r="A12" s="6">
        <v>7</v>
      </c>
      <c r="B12" s="7" t="s">
        <v>18</v>
      </c>
      <c r="C12" s="6" t="s">
        <v>19</v>
      </c>
      <c r="D12" s="8">
        <v>46</v>
      </c>
      <c r="E12" s="9">
        <v>42000</v>
      </c>
      <c r="F12" s="9">
        <f t="shared" si="0"/>
        <v>1932000</v>
      </c>
    </row>
    <row r="13" spans="1:6" ht="15" x14ac:dyDescent="0.15">
      <c r="A13" s="6">
        <v>8</v>
      </c>
      <c r="B13" s="7" t="s">
        <v>20</v>
      </c>
      <c r="C13" s="6" t="s">
        <v>21</v>
      </c>
      <c r="D13" s="8">
        <v>23</v>
      </c>
      <c r="E13" s="9">
        <v>29600</v>
      </c>
      <c r="F13" s="9">
        <f t="shared" si="0"/>
        <v>680800</v>
      </c>
    </row>
    <row r="14" spans="1:6" ht="15" x14ac:dyDescent="0.15">
      <c r="A14" s="6">
        <v>9</v>
      </c>
      <c r="B14" s="7" t="s">
        <v>22</v>
      </c>
      <c r="C14" s="6" t="s">
        <v>23</v>
      </c>
      <c r="D14" s="8">
        <v>23</v>
      </c>
      <c r="E14" s="9">
        <v>64600</v>
      </c>
      <c r="F14" s="9">
        <f t="shared" si="0"/>
        <v>1485800</v>
      </c>
    </row>
    <row r="15" spans="1:6" ht="30" x14ac:dyDescent="0.15">
      <c r="A15" s="6">
        <v>10</v>
      </c>
      <c r="B15" s="7" t="s">
        <v>24</v>
      </c>
      <c r="C15" s="6" t="s">
        <v>25</v>
      </c>
      <c r="D15" s="8">
        <v>20</v>
      </c>
      <c r="E15" s="9">
        <v>81000</v>
      </c>
      <c r="F15" s="9">
        <f t="shared" si="0"/>
        <v>1620000</v>
      </c>
    </row>
    <row r="16" spans="1:6" ht="15" x14ac:dyDescent="0.15">
      <c r="A16" s="6">
        <v>11</v>
      </c>
      <c r="B16" s="7" t="s">
        <v>26</v>
      </c>
      <c r="C16" s="6" t="s">
        <v>27</v>
      </c>
      <c r="D16" s="8">
        <v>200</v>
      </c>
      <c r="E16" s="9">
        <v>17500</v>
      </c>
      <c r="F16" s="9">
        <f t="shared" si="0"/>
        <v>3500000</v>
      </c>
    </row>
    <row r="17" spans="1:6" ht="15" x14ac:dyDescent="0.15">
      <c r="A17" s="6">
        <v>12</v>
      </c>
      <c r="B17" s="7" t="s">
        <v>57</v>
      </c>
      <c r="C17" s="6" t="s">
        <v>28</v>
      </c>
      <c r="D17" s="8">
        <v>2.4552</v>
      </c>
      <c r="E17" s="9">
        <v>1395300</v>
      </c>
      <c r="F17" s="9">
        <f t="shared" si="0"/>
        <v>3425740.56</v>
      </c>
    </row>
    <row r="18" spans="1:6" ht="15" x14ac:dyDescent="0.15">
      <c r="A18" s="6">
        <v>13</v>
      </c>
      <c r="B18" s="7" t="s">
        <v>29</v>
      </c>
      <c r="C18" s="6" t="s">
        <v>30</v>
      </c>
      <c r="D18" s="8">
        <v>2.7280000000000002</v>
      </c>
      <c r="E18" s="9">
        <v>136300</v>
      </c>
      <c r="F18" s="9">
        <f t="shared" si="0"/>
        <v>371826.4</v>
      </c>
    </row>
    <row r="19" spans="1:6" ht="15" x14ac:dyDescent="0.15">
      <c r="A19" s="6">
        <v>14</v>
      </c>
      <c r="B19" s="7" t="s">
        <v>31</v>
      </c>
      <c r="C19" s="6" t="s">
        <v>32</v>
      </c>
      <c r="D19" s="8">
        <v>272.8</v>
      </c>
      <c r="E19" s="9">
        <v>11700</v>
      </c>
      <c r="F19" s="9">
        <f t="shared" si="0"/>
        <v>3191760</v>
      </c>
    </row>
    <row r="20" spans="1:6" ht="30" x14ac:dyDescent="0.15">
      <c r="A20" s="6">
        <v>15</v>
      </c>
      <c r="B20" s="7" t="s">
        <v>33</v>
      </c>
      <c r="C20" s="6" t="s">
        <v>34</v>
      </c>
      <c r="D20" s="8">
        <v>6.1379999999999999</v>
      </c>
      <c r="E20" s="9">
        <v>1090100</v>
      </c>
      <c r="F20" s="9">
        <f t="shared" si="0"/>
        <v>6691033.7999999998</v>
      </c>
    </row>
    <row r="21" spans="1:6" ht="15" x14ac:dyDescent="0.15">
      <c r="A21" s="6">
        <v>18</v>
      </c>
      <c r="B21" s="7" t="s">
        <v>35</v>
      </c>
      <c r="C21" s="6" t="s">
        <v>36</v>
      </c>
      <c r="D21" s="8">
        <v>86.614000000000004</v>
      </c>
      <c r="E21" s="9">
        <v>136300</v>
      </c>
      <c r="F21" s="9">
        <f t="shared" si="0"/>
        <v>11805488.200000001</v>
      </c>
    </row>
    <row r="22" spans="1:6" ht="30" x14ac:dyDescent="0.15">
      <c r="A22" s="6">
        <v>19</v>
      </c>
      <c r="B22" s="7" t="s">
        <v>37</v>
      </c>
      <c r="C22" s="6" t="s">
        <v>28</v>
      </c>
      <c r="D22" s="8">
        <v>1.2276</v>
      </c>
      <c r="E22" s="9">
        <v>1686900</v>
      </c>
      <c r="F22" s="9">
        <f t="shared" si="0"/>
        <v>2070838.44</v>
      </c>
    </row>
    <row r="23" spans="1:6" ht="15" x14ac:dyDescent="0.15">
      <c r="A23" s="6">
        <v>22</v>
      </c>
      <c r="B23" s="7" t="s">
        <v>38</v>
      </c>
      <c r="C23" s="6" t="s">
        <v>12</v>
      </c>
      <c r="D23" s="8">
        <v>25</v>
      </c>
      <c r="E23" s="9">
        <v>100100</v>
      </c>
      <c r="F23" s="9">
        <f t="shared" si="0"/>
        <v>2502500</v>
      </c>
    </row>
    <row r="24" spans="1:6" ht="30" x14ac:dyDescent="0.15">
      <c r="A24" s="6">
        <v>23</v>
      </c>
      <c r="B24" s="7" t="s">
        <v>39</v>
      </c>
      <c r="C24" s="6" t="s">
        <v>36</v>
      </c>
      <c r="D24" s="8">
        <v>4.2</v>
      </c>
      <c r="E24" s="9">
        <v>324300</v>
      </c>
      <c r="F24" s="9">
        <f t="shared" si="0"/>
        <v>1362060</v>
      </c>
    </row>
    <row r="25" spans="1:6" ht="15" x14ac:dyDescent="0.15">
      <c r="A25" s="6">
        <v>24</v>
      </c>
      <c r="B25" s="7" t="s">
        <v>40</v>
      </c>
      <c r="C25" s="6" t="s">
        <v>36</v>
      </c>
      <c r="D25" s="8">
        <v>4.2</v>
      </c>
      <c r="E25" s="9">
        <v>152700</v>
      </c>
      <c r="F25" s="9">
        <f t="shared" si="0"/>
        <v>641340</v>
      </c>
    </row>
    <row r="26" spans="1:6" ht="15" x14ac:dyDescent="0.15">
      <c r="A26" s="6">
        <v>25</v>
      </c>
      <c r="B26" s="7" t="s">
        <v>38</v>
      </c>
      <c r="C26" s="6" t="s">
        <v>12</v>
      </c>
      <c r="D26" s="8">
        <v>3</v>
      </c>
      <c r="E26" s="9">
        <v>100100</v>
      </c>
      <c r="F26" s="9">
        <f t="shared" si="0"/>
        <v>300300</v>
      </c>
    </row>
    <row r="27" spans="1:6" ht="15" x14ac:dyDescent="0.15">
      <c r="A27" s="6">
        <v>26</v>
      </c>
      <c r="B27" s="7" t="s">
        <v>41</v>
      </c>
      <c r="C27" s="6" t="s">
        <v>36</v>
      </c>
      <c r="D27" s="8">
        <v>0.504</v>
      </c>
      <c r="E27" s="9">
        <v>169000</v>
      </c>
      <c r="F27" s="9">
        <f t="shared" si="0"/>
        <v>85176</v>
      </c>
    </row>
    <row r="28" spans="1:6" ht="15" x14ac:dyDescent="0.15">
      <c r="A28" s="6">
        <v>27</v>
      </c>
      <c r="B28" s="7" t="s">
        <v>40</v>
      </c>
      <c r="C28" s="6" t="s">
        <v>36</v>
      </c>
      <c r="D28" s="8">
        <v>0.504</v>
      </c>
      <c r="E28" s="9">
        <v>152700</v>
      </c>
      <c r="F28" s="9">
        <f t="shared" si="0"/>
        <v>76960.800000000003</v>
      </c>
    </row>
    <row r="29" spans="1:6" ht="30" x14ac:dyDescent="0.15">
      <c r="A29" s="6">
        <v>28</v>
      </c>
      <c r="B29" s="7" t="s">
        <v>39</v>
      </c>
      <c r="C29" s="6" t="s">
        <v>36</v>
      </c>
      <c r="D29" s="8">
        <v>11.661</v>
      </c>
      <c r="E29" s="9">
        <v>324300</v>
      </c>
      <c r="F29" s="9">
        <f t="shared" si="0"/>
        <v>3781662.3</v>
      </c>
    </row>
    <row r="30" spans="1:6" ht="15" x14ac:dyDescent="0.15">
      <c r="A30" s="6">
        <v>29</v>
      </c>
      <c r="B30" s="7" t="s">
        <v>42</v>
      </c>
      <c r="C30" s="6" t="s">
        <v>27</v>
      </c>
      <c r="D30" s="8">
        <v>23</v>
      </c>
      <c r="E30" s="9">
        <v>704200</v>
      </c>
      <c r="F30" s="9">
        <f t="shared" si="0"/>
        <v>16196600</v>
      </c>
    </row>
    <row r="31" spans="1:6" ht="15" x14ac:dyDescent="0.15">
      <c r="A31" s="6">
        <v>31</v>
      </c>
      <c r="B31" s="7" t="s">
        <v>43</v>
      </c>
      <c r="C31" s="6" t="s">
        <v>30</v>
      </c>
      <c r="D31" s="8">
        <v>0.45540000000000003</v>
      </c>
      <c r="E31" s="9">
        <v>9581900</v>
      </c>
      <c r="F31" s="9">
        <f t="shared" si="0"/>
        <v>4363597.2600000007</v>
      </c>
    </row>
    <row r="32" spans="1:6" ht="30" x14ac:dyDescent="0.15">
      <c r="A32" s="6">
        <v>32</v>
      </c>
      <c r="B32" s="7" t="s">
        <v>44</v>
      </c>
      <c r="C32" s="6" t="s">
        <v>36</v>
      </c>
      <c r="D32" s="8">
        <v>8.9700000000000006</v>
      </c>
      <c r="E32" s="9">
        <v>362900</v>
      </c>
      <c r="F32" s="9">
        <f t="shared" si="0"/>
        <v>3255213</v>
      </c>
    </row>
    <row r="33" spans="1:6" ht="30" x14ac:dyDescent="0.15">
      <c r="A33" s="6">
        <v>33</v>
      </c>
      <c r="B33" s="7" t="s">
        <v>37</v>
      </c>
      <c r="C33" s="6" t="s">
        <v>28</v>
      </c>
      <c r="D33" s="8">
        <v>2.64E-2</v>
      </c>
      <c r="E33" s="9">
        <v>1686900</v>
      </c>
      <c r="F33" s="9">
        <f t="shared" si="0"/>
        <v>44534.159999999996</v>
      </c>
    </row>
    <row r="34" spans="1:6" ht="15" x14ac:dyDescent="0.15">
      <c r="A34" s="6">
        <v>37</v>
      </c>
      <c r="B34" s="7" t="s">
        <v>45</v>
      </c>
      <c r="C34" s="6" t="s">
        <v>46</v>
      </c>
      <c r="D34" s="8">
        <v>33</v>
      </c>
      <c r="E34" s="9">
        <v>17500</v>
      </c>
      <c r="F34" s="9">
        <f t="shared" si="0"/>
        <v>577500</v>
      </c>
    </row>
    <row r="35" spans="1:6" ht="15" x14ac:dyDescent="0.15">
      <c r="A35" s="6">
        <v>38</v>
      </c>
      <c r="B35" s="7" t="s">
        <v>47</v>
      </c>
      <c r="C35" s="6" t="s">
        <v>14</v>
      </c>
      <c r="D35" s="8">
        <v>8.07</v>
      </c>
      <c r="E35" s="9">
        <v>4842600</v>
      </c>
      <c r="F35" s="9">
        <f t="shared" si="0"/>
        <v>39079782</v>
      </c>
    </row>
    <row r="36" spans="1:6" ht="15" x14ac:dyDescent="0.15">
      <c r="A36" s="6">
        <v>39</v>
      </c>
      <c r="B36" s="7" t="s">
        <v>48</v>
      </c>
      <c r="C36" s="6" t="s">
        <v>49</v>
      </c>
      <c r="D36" s="8">
        <v>1</v>
      </c>
      <c r="E36" s="9">
        <v>493700</v>
      </c>
      <c r="F36" s="9">
        <f t="shared" si="0"/>
        <v>493700</v>
      </c>
    </row>
    <row r="37" spans="1:6" ht="30" x14ac:dyDescent="0.15">
      <c r="A37" s="6">
        <v>40</v>
      </c>
      <c r="B37" s="7" t="s">
        <v>50</v>
      </c>
      <c r="C37" s="6" t="s">
        <v>36</v>
      </c>
      <c r="D37" s="8">
        <v>0.6552</v>
      </c>
      <c r="E37" s="9">
        <v>209900</v>
      </c>
      <c r="F37" s="9">
        <f t="shared" si="0"/>
        <v>137526.48000000001</v>
      </c>
    </row>
    <row r="38" spans="1:6" ht="30" x14ac:dyDescent="0.15">
      <c r="A38" s="6">
        <v>41</v>
      </c>
      <c r="B38" s="7" t="s">
        <v>51</v>
      </c>
      <c r="C38" s="6" t="s">
        <v>36</v>
      </c>
      <c r="D38" s="8">
        <v>6.3E-2</v>
      </c>
      <c r="E38" s="9">
        <v>315700</v>
      </c>
      <c r="F38" s="9">
        <f t="shared" si="0"/>
        <v>19889.099999999999</v>
      </c>
    </row>
    <row r="39" spans="1:6" ht="15" x14ac:dyDescent="0.15">
      <c r="A39" s="6">
        <v>42</v>
      </c>
      <c r="B39" s="7" t="s">
        <v>52</v>
      </c>
      <c r="C39" s="6" t="s">
        <v>27</v>
      </c>
      <c r="D39" s="8">
        <v>1</v>
      </c>
      <c r="E39" s="9">
        <v>639000</v>
      </c>
      <c r="F39" s="9">
        <f t="shared" si="0"/>
        <v>639000</v>
      </c>
    </row>
    <row r="40" spans="1:6" ht="30" x14ac:dyDescent="0.15">
      <c r="A40" s="6">
        <v>43</v>
      </c>
      <c r="B40" s="7" t="s">
        <v>53</v>
      </c>
      <c r="C40" s="6" t="s">
        <v>30</v>
      </c>
      <c r="D40" s="8">
        <v>4.2000000000000003E-2</v>
      </c>
      <c r="E40" s="9">
        <v>9581900</v>
      </c>
      <c r="F40" s="9">
        <f t="shared" si="0"/>
        <v>402439.80000000005</v>
      </c>
    </row>
    <row r="41" spans="1:6" ht="30" x14ac:dyDescent="0.15">
      <c r="A41" s="6">
        <v>44</v>
      </c>
      <c r="B41" s="7" t="s">
        <v>44</v>
      </c>
      <c r="C41" s="6" t="s">
        <v>36</v>
      </c>
      <c r="D41" s="8">
        <v>0.21</v>
      </c>
      <c r="E41" s="9">
        <v>362900</v>
      </c>
      <c r="F41" s="9">
        <f t="shared" si="0"/>
        <v>76209</v>
      </c>
    </row>
    <row r="42" spans="1:6" ht="30" x14ac:dyDescent="0.15">
      <c r="A42" s="6">
        <v>45</v>
      </c>
      <c r="B42" s="7" t="s">
        <v>37</v>
      </c>
      <c r="C42" s="6" t="s">
        <v>28</v>
      </c>
      <c r="D42" s="8">
        <v>3.5999999999999999E-3</v>
      </c>
      <c r="E42" s="9">
        <v>1686900</v>
      </c>
      <c r="F42" s="9">
        <f t="shared" si="0"/>
        <v>6072.84</v>
      </c>
    </row>
    <row r="43" spans="1:6" ht="14" x14ac:dyDescent="0.15">
      <c r="A43" s="10"/>
      <c r="B43" s="11" t="s">
        <v>54</v>
      </c>
      <c r="C43" s="11"/>
      <c r="D43" s="12"/>
      <c r="E43" s="13"/>
      <c r="F43" s="14">
        <f>SUM(F6:F42)</f>
        <v>139259491.81999999</v>
      </c>
    </row>
    <row r="44" spans="1:6" ht="14" x14ac:dyDescent="0.15">
      <c r="A44" s="10"/>
      <c r="B44" s="11" t="s">
        <v>55</v>
      </c>
      <c r="C44" s="11"/>
      <c r="D44" s="12"/>
      <c r="E44" s="13"/>
      <c r="F44" s="14">
        <f>0.08*F43</f>
        <v>11140759.3456</v>
      </c>
    </row>
    <row r="45" spans="1:6" ht="14" x14ac:dyDescent="0.15">
      <c r="A45" s="11"/>
      <c r="B45" s="11" t="s">
        <v>56</v>
      </c>
      <c r="C45" s="11"/>
      <c r="D45" s="12"/>
      <c r="E45" s="13"/>
      <c r="F45" s="14">
        <f>F44+F43</f>
        <v>150400251.1656</v>
      </c>
    </row>
    <row r="46" spans="1:6" x14ac:dyDescent="0.15">
      <c r="A46" s="15" t="s">
        <v>58</v>
      </c>
      <c r="B46" s="16"/>
      <c r="C46" s="17"/>
      <c r="D46" s="18"/>
      <c r="E46" s="16"/>
      <c r="F46" s="16"/>
    </row>
    <row r="48" spans="1:6" ht="45" customHeight="1" x14ac:dyDescent="0.15">
      <c r="A48" s="19" t="s">
        <v>60</v>
      </c>
      <c r="B48" s="19"/>
      <c r="D48" s="19" t="s">
        <v>61</v>
      </c>
      <c r="E48" s="19"/>
      <c r="F48" s="19"/>
    </row>
  </sheetData>
  <autoFilter ref="A5:F46" xr:uid="{00000000-0009-0000-0000-000000000000}"/>
  <mergeCells count="6">
    <mergeCell ref="A2:F2"/>
    <mergeCell ref="A3:F3"/>
    <mergeCell ref="A4:F4"/>
    <mergeCell ref="A46:F46"/>
    <mergeCell ref="A48:B48"/>
    <mergeCell ref="D48:F48"/>
  </mergeCells>
  <pageMargins left="0.7" right="0.7" top="0.75" bottom="0.75" header="0.3" footer="0.3"/>
  <pageSetup paperSize="9" scale="97" fitToHeight="2" orientation="portrait" copies="2"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HAIPHONG</dc:creator>
  <cp:lastModifiedBy>Microsoft Office User</cp:lastModifiedBy>
  <cp:lastPrinted>2026-01-13T11:23:28Z</cp:lastPrinted>
  <dcterms:created xsi:type="dcterms:W3CDTF">2025-04-01T04:01:57Z</dcterms:created>
  <dcterms:modified xsi:type="dcterms:W3CDTF">2026-01-13T16:43:43Z</dcterms:modified>
</cp:coreProperties>
</file>