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0"/>
  <workbookPr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Rạng Đông/3 nhà văn hóa/"/>
    </mc:Choice>
  </mc:AlternateContent>
  <xr:revisionPtr revIDLastSave="0" documentId="13_ncr:1_{4685E189-C0E1-7345-9E54-24B37407B961}" xr6:coauthVersionLast="47" xr6:coauthVersionMax="47" xr10:uidLastSave="{00000000-0000-0000-0000-000000000000}"/>
  <bookViews>
    <workbookView minimized="1" xWindow="0" yWindow="760" windowWidth="27860" windowHeight="16080" activeTab="8" xr2:uid="{00000000-000D-0000-FFFF-FFFF00000000}"/>
  </bookViews>
  <sheets>
    <sheet name="foxz" sheetId="9" state="veryHidden" r:id="rId1"/>
    <sheet name="Sheet1" sheetId="1" r:id="rId2"/>
    <sheet name="Sheet2" sheetId="2" r:id="rId3"/>
    <sheet name="Sheet3" sheetId="3" r:id="rId4"/>
    <sheet name="tổng" sheetId="4" r:id="rId5"/>
    <sheet name="VL" sheetId="5" r:id="rId6"/>
    <sheet name="máy" sheetId="7" r:id="rId7"/>
    <sheet name="Sheet8" sheetId="8" r:id="rId8"/>
    <sheet name="Sheet4" sheetId="10" r:id="rId9"/>
  </sheets>
  <definedNames>
    <definedName name="_xlnm._FilterDatabase" localSheetId="6" hidden="1">máy!$A$4:$WWB$28</definedName>
    <definedName name="_xlnm._FilterDatabase" localSheetId="1" hidden="1">Sheet1!$A$4:$T$429</definedName>
    <definedName name="_xlnm._FilterDatabase" localSheetId="2" hidden="1">Sheet2!$A$4:$T$369</definedName>
    <definedName name="_xlnm._FilterDatabase" localSheetId="3" hidden="1">Sheet3!$A$4:$T$464</definedName>
    <definedName name="_xlnm._FilterDatabase" localSheetId="4" hidden="1">tổng!$A$4:$WWB$1160</definedName>
    <definedName name="_xlnm._FilterDatabase" localSheetId="5" hidden="1">VL!$A$4:$WWB$262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0" l="1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2" i="10"/>
  <c r="U187" i="5"/>
  <c r="U189" i="5" l="1"/>
  <c r="U190" i="5"/>
  <c r="U191" i="5"/>
  <c r="U188" i="5"/>
  <c r="Q1172" i="4" l="1"/>
  <c r="Q1175" i="4"/>
  <c r="U1174" i="4" s="1"/>
  <c r="D5" i="8" l="1"/>
  <c r="D6" i="8" s="1"/>
  <c r="D7" i="8" s="1"/>
  <c r="D8" i="8" s="1"/>
  <c r="Q193" i="5" l="1"/>
  <c r="E465" i="3"/>
  <c r="E370" i="2"/>
  <c r="E430" i="1"/>
  <c r="E471" i="3" s="1"/>
  <c r="R430" i="1"/>
  <c r="R370" i="2"/>
  <c r="R465" i="3"/>
  <c r="Q28" i="7"/>
  <c r="Q27" i="7"/>
  <c r="Q26" i="7"/>
  <c r="Q25" i="7"/>
  <c r="Q24" i="7"/>
  <c r="Q23" i="7"/>
  <c r="Q22" i="7"/>
  <c r="Q21" i="7"/>
  <c r="Q20" i="7"/>
  <c r="Q19" i="7"/>
  <c r="Q18" i="7"/>
  <c r="Q17" i="7"/>
  <c r="Q16" i="7"/>
  <c r="Q15" i="7"/>
  <c r="Q14" i="7"/>
  <c r="Q13" i="7"/>
  <c r="Q12" i="7"/>
  <c r="Q11" i="7"/>
  <c r="Q10" i="7"/>
  <c r="Q9" i="7"/>
  <c r="Q8" i="7"/>
  <c r="Q7" i="7"/>
  <c r="Q6" i="7"/>
  <c r="E263" i="5"/>
  <c r="Q135" i="5"/>
  <c r="Q134" i="5"/>
  <c r="Q133" i="5"/>
  <c r="Q132" i="5"/>
  <c r="Q131" i="5"/>
  <c r="Q130" i="5"/>
  <c r="Q166" i="5"/>
  <c r="Q262" i="5"/>
  <c r="Q261" i="5"/>
  <c r="Q248" i="5"/>
  <c r="Q127" i="5"/>
  <c r="Q185" i="5"/>
  <c r="Q184" i="5"/>
  <c r="Q126" i="5"/>
  <c r="Q183" i="5"/>
  <c r="Q125" i="5"/>
  <c r="Q124" i="5"/>
  <c r="Q123" i="5"/>
  <c r="Q122" i="5"/>
  <c r="Q121" i="5"/>
  <c r="Q120" i="5"/>
  <c r="Q259" i="5"/>
  <c r="Q257" i="5"/>
  <c r="Q256" i="5"/>
  <c r="Q255" i="5"/>
  <c r="Q254" i="5"/>
  <c r="Q253" i="5"/>
  <c r="Q252" i="5"/>
  <c r="Q247" i="5"/>
  <c r="Q246" i="5"/>
  <c r="Q245" i="5"/>
  <c r="Q244" i="5"/>
  <c r="Q243" i="5"/>
  <c r="Q242" i="5"/>
  <c r="Q241" i="5"/>
  <c r="Q129" i="5"/>
  <c r="Q128" i="5"/>
  <c r="Q236" i="5"/>
  <c r="Q235" i="5"/>
  <c r="Q234" i="5"/>
  <c r="Q118" i="5"/>
  <c r="Q117" i="5"/>
  <c r="Q116" i="5"/>
  <c r="Q115" i="5"/>
  <c r="Q191" i="5"/>
  <c r="Q190" i="5"/>
  <c r="Q165" i="5"/>
  <c r="Q189" i="5"/>
  <c r="Q188" i="5"/>
  <c r="Q164" i="5"/>
  <c r="Q114" i="5"/>
  <c r="Q232" i="5"/>
  <c r="Q163" i="5"/>
  <c r="Q113" i="5"/>
  <c r="Q112" i="5"/>
  <c r="Q111" i="5"/>
  <c r="Q110" i="5"/>
  <c r="Q109" i="5"/>
  <c r="Q108" i="5"/>
  <c r="Q107" i="5"/>
  <c r="Q106" i="5"/>
  <c r="Q105" i="5"/>
  <c r="Q104" i="5"/>
  <c r="Q103" i="5"/>
  <c r="Q102" i="5"/>
  <c r="Q101" i="5"/>
  <c r="Q100" i="5"/>
  <c r="Q99" i="5"/>
  <c r="Q98" i="5"/>
  <c r="Q97" i="5"/>
  <c r="Q96" i="5"/>
  <c r="Q95" i="5"/>
  <c r="Q94" i="5"/>
  <c r="Q93" i="5"/>
  <c r="Q162" i="5"/>
  <c r="Q92" i="5"/>
  <c r="Q91" i="5"/>
  <c r="Q90" i="5"/>
  <c r="Q161" i="5"/>
  <c r="Q89" i="5"/>
  <c r="Q160" i="5"/>
  <c r="Q159" i="5"/>
  <c r="Q88" i="5"/>
  <c r="Q240" i="5"/>
  <c r="Q168" i="5"/>
  <c r="Q158" i="5"/>
  <c r="Q167" i="5"/>
  <c r="Q87" i="5"/>
  <c r="Q119" i="5"/>
  <c r="Q13" i="5"/>
  <c r="Q157" i="5"/>
  <c r="Q207" i="5"/>
  <c r="Q156" i="5"/>
  <c r="Q155" i="5"/>
  <c r="Q82" i="5"/>
  <c r="Q81" i="5"/>
  <c r="Q80" i="5"/>
  <c r="Q79" i="5"/>
  <c r="Q78" i="5"/>
  <c r="Q230" i="5"/>
  <c r="Q229" i="5"/>
  <c r="Q154" i="5"/>
  <c r="Q153" i="5"/>
  <c r="Q239" i="5"/>
  <c r="Q237" i="5"/>
  <c r="Q136" i="5"/>
  <c r="Q226" i="5"/>
  <c r="Q224" i="5"/>
  <c r="Q223" i="5"/>
  <c r="Q222" i="5"/>
  <c r="Q221" i="5"/>
  <c r="Q219" i="5"/>
  <c r="Q218" i="5"/>
  <c r="Q217" i="5"/>
  <c r="Q216" i="5"/>
  <c r="Q214" i="5"/>
  <c r="Q228" i="5"/>
  <c r="Q171" i="5"/>
  <c r="Q152" i="5"/>
  <c r="Q151" i="5"/>
  <c r="Q77" i="5"/>
  <c r="Q76" i="5"/>
  <c r="Q75" i="5"/>
  <c r="Q74" i="5"/>
  <c r="Q73" i="5"/>
  <c r="Q72" i="5"/>
  <c r="Q71" i="5"/>
  <c r="Q70" i="5"/>
  <c r="Q69" i="5"/>
  <c r="Q150" i="5"/>
  <c r="Q149" i="5"/>
  <c r="Q148" i="5"/>
  <c r="Q68" i="5"/>
  <c r="Q147" i="5"/>
  <c r="Q202" i="5"/>
  <c r="Q212" i="5"/>
  <c r="Q201" i="5"/>
  <c r="Q200" i="5"/>
  <c r="Q199" i="5"/>
  <c r="Q198" i="5"/>
  <c r="Q197" i="5"/>
  <c r="Q250" i="5"/>
  <c r="Q206" i="5"/>
  <c r="Q67" i="5"/>
  <c r="Q66" i="5"/>
  <c r="Q65" i="5"/>
  <c r="Q64" i="5"/>
  <c r="Q63" i="5"/>
  <c r="Q62" i="5"/>
  <c r="Q61" i="5"/>
  <c r="Q60" i="5"/>
  <c r="Q59" i="5"/>
  <c r="Q182" i="5"/>
  <c r="Q181" i="5"/>
  <c r="Q205" i="5"/>
  <c r="Q58" i="5"/>
  <c r="Q57" i="5"/>
  <c r="Q12" i="5"/>
  <c r="Q11" i="5"/>
  <c r="Q10" i="5"/>
  <c r="Q56" i="5"/>
  <c r="Q55" i="5"/>
  <c r="Q54" i="5"/>
  <c r="Q53" i="5"/>
  <c r="Q52" i="5"/>
  <c r="Q51" i="5"/>
  <c r="Q50" i="5"/>
  <c r="Q49" i="5"/>
  <c r="Q48" i="5"/>
  <c r="Q47" i="5"/>
  <c r="Q46" i="5"/>
  <c r="Q45" i="5"/>
  <c r="Q44" i="5"/>
  <c r="Q43" i="5"/>
  <c r="Q42" i="5"/>
  <c r="Q41" i="5"/>
  <c r="Q40" i="5"/>
  <c r="Q39" i="5"/>
  <c r="Q38" i="5"/>
  <c r="Q37" i="5"/>
  <c r="Q146" i="5"/>
  <c r="Q36" i="5"/>
  <c r="Q35" i="5"/>
  <c r="Q34" i="5"/>
  <c r="Q33" i="5"/>
  <c r="Q32" i="5"/>
  <c r="Q210" i="5"/>
  <c r="Q209" i="5"/>
  <c r="Q204" i="5"/>
  <c r="Q31" i="5"/>
  <c r="Q180" i="5"/>
  <c r="Q179" i="5"/>
  <c r="Q178" i="5"/>
  <c r="Q30" i="5"/>
  <c r="Q196" i="5"/>
  <c r="Q195" i="5"/>
  <c r="Q194" i="5"/>
  <c r="Q29" i="5"/>
  <c r="Q28" i="5"/>
  <c r="Q27" i="5"/>
  <c r="Q26" i="5"/>
  <c r="Q25" i="5"/>
  <c r="Q145" i="5"/>
  <c r="Q144" i="5"/>
  <c r="Q143" i="5"/>
  <c r="Q142" i="5"/>
  <c r="Q141" i="5"/>
  <c r="Q140" i="5"/>
  <c r="Q187" i="5"/>
  <c r="Q176" i="5"/>
  <c r="Q175" i="5"/>
  <c r="Q174" i="5"/>
  <c r="Q86" i="5"/>
  <c r="Q85" i="5"/>
  <c r="Q173" i="5"/>
  <c r="Q170" i="5"/>
  <c r="Q177" i="5"/>
  <c r="Q139" i="5"/>
  <c r="Q138" i="5"/>
  <c r="Q84" i="5"/>
  <c r="Q24" i="5"/>
  <c r="Q9" i="5"/>
  <c r="Q8" i="5"/>
  <c r="Q23" i="5"/>
  <c r="Q22" i="5"/>
  <c r="Q21" i="5"/>
  <c r="Q20" i="5"/>
  <c r="Q19" i="5"/>
  <c r="Q18" i="5"/>
  <c r="Q17" i="5"/>
  <c r="Q16" i="5"/>
  <c r="Q15" i="5"/>
  <c r="Q251" i="5"/>
  <c r="Q7" i="5"/>
  <c r="E909" i="4"/>
  <c r="Q263" i="5" l="1"/>
  <c r="Q29" i="7"/>
  <c r="Q986" i="4" l="1"/>
  <c r="Q993" i="4"/>
  <c r="Q999" i="4"/>
  <c r="Q1005" i="4"/>
  <c r="Q1016" i="4"/>
  <c r="Q1025" i="4"/>
  <c r="Q1037" i="4"/>
  <c r="Q1048" i="4"/>
  <c r="Q1059" i="4"/>
  <c r="Q1076" i="4"/>
  <c r="Q1080" i="4"/>
  <c r="Q1101" i="4"/>
  <c r="Q1116" i="4"/>
  <c r="Q1127" i="4"/>
  <c r="Q1144" i="4"/>
  <c r="Q1158" i="4"/>
  <c r="Q1091" i="4"/>
  <c r="Q987" i="4"/>
  <c r="Q1000" i="4"/>
  <c r="Q1006" i="4"/>
  <c r="Q1017" i="4"/>
  <c r="Q1026" i="4"/>
  <c r="Q1038" i="4"/>
  <c r="Q1049" i="4"/>
  <c r="Q1060" i="4"/>
  <c r="Q1070" i="4"/>
  <c r="Q1081" i="4"/>
  <c r="Q1102" i="4"/>
  <c r="Q1117" i="4"/>
  <c r="Q1128" i="4"/>
  <c r="Q1141" i="4"/>
  <c r="Q1145" i="4"/>
  <c r="Q1150" i="4"/>
  <c r="Q1092" i="4"/>
  <c r="Q978" i="4"/>
  <c r="Q981" i="4"/>
  <c r="Q1007" i="4"/>
  <c r="Q1027" i="4"/>
  <c r="Q1039" i="4"/>
  <c r="Q1050" i="4"/>
  <c r="Q1061" i="4"/>
  <c r="Q1082" i="4"/>
  <c r="Q1118" i="4"/>
  <c r="Q1129" i="4"/>
  <c r="Q1151" i="4"/>
  <c r="Q1093" i="4"/>
  <c r="Q996" i="4"/>
  <c r="Q1008" i="4"/>
  <c r="Q1018" i="4"/>
  <c r="Q1028" i="4"/>
  <c r="Q1035" i="4"/>
  <c r="Q1040" i="4"/>
  <c r="Q1051" i="4"/>
  <c r="Q1062" i="4"/>
  <c r="Q1071" i="4"/>
  <c r="Q1083" i="4"/>
  <c r="Q1108" i="4"/>
  <c r="Q1111" i="4"/>
  <c r="Q1113" i="4"/>
  <c r="Q1119" i="4"/>
  <c r="Q1130" i="4"/>
  <c r="Q1138" i="4"/>
  <c r="Q1152" i="4"/>
  <c r="Q1094" i="4"/>
  <c r="Q982" i="4"/>
  <c r="Q988" i="4"/>
  <c r="Q994" i="4"/>
  <c r="Q1001" i="4"/>
  <c r="Q1009" i="4"/>
  <c r="Q1019" i="4"/>
  <c r="Q1029" i="4"/>
  <c r="Q1041" i="4"/>
  <c r="Q1052" i="4"/>
  <c r="Q1063" i="4"/>
  <c r="Q1077" i="4"/>
  <c r="Q1084" i="4"/>
  <c r="Q1103" i="4"/>
  <c r="Q1120" i="4"/>
  <c r="Q1131" i="4"/>
  <c r="Q1146" i="4"/>
  <c r="Q1153" i="4"/>
  <c r="Q1159" i="4"/>
  <c r="Q1095" i="4"/>
  <c r="Q989" i="4"/>
  <c r="Q992" i="4"/>
  <c r="Q1002" i="4"/>
  <c r="Q1010" i="4"/>
  <c r="Q1020" i="4"/>
  <c r="Q1030" i="4"/>
  <c r="Q1042" i="4"/>
  <c r="Q1053" i="4"/>
  <c r="Q1064" i="4"/>
  <c r="Q1072" i="4"/>
  <c r="Q1085" i="4"/>
  <c r="Q1104" i="4"/>
  <c r="Q1121" i="4"/>
  <c r="Q1132" i="4"/>
  <c r="Q1142" i="4"/>
  <c r="Q1147" i="4"/>
  <c r="Q1154" i="4"/>
  <c r="Q1096" i="4"/>
  <c r="Q977" i="4"/>
  <c r="Q997" i="4"/>
  <c r="Q1011" i="4"/>
  <c r="Q1021" i="4"/>
  <c r="Q1031" i="4"/>
  <c r="Q1043" i="4"/>
  <c r="Q1054" i="4"/>
  <c r="Q1065" i="4"/>
  <c r="Q1073" i="4"/>
  <c r="Q1086" i="4"/>
  <c r="Q1110" i="4"/>
  <c r="Q1114" i="4"/>
  <c r="Q1122" i="4"/>
  <c r="Q1133" i="4"/>
  <c r="Q1139" i="4"/>
  <c r="Q1155" i="4"/>
  <c r="Q1097" i="4"/>
  <c r="Q983" i="4"/>
  <c r="Q990" i="4"/>
  <c r="Q995" i="4"/>
  <c r="Q1003" i="4"/>
  <c r="Q1012" i="4"/>
  <c r="Q1022" i="4"/>
  <c r="Q1032" i="4"/>
  <c r="Q1044" i="4"/>
  <c r="Q1055" i="4"/>
  <c r="Q1066" i="4"/>
  <c r="Q1078" i="4"/>
  <c r="Q1087" i="4"/>
  <c r="Q1105" i="4"/>
  <c r="Q1123" i="4"/>
  <c r="Q1134" i="4"/>
  <c r="Q1148" i="4"/>
  <c r="Q1098" i="4"/>
  <c r="Q991" i="4"/>
  <c r="Q1004" i="4"/>
  <c r="Q1013" i="4"/>
  <c r="Q1023" i="4"/>
  <c r="Q1033" i="4"/>
  <c r="Q1045" i="4"/>
  <c r="Q1056" i="4"/>
  <c r="Q1067" i="4"/>
  <c r="Q1074" i="4"/>
  <c r="Q1088" i="4"/>
  <c r="Q1106" i="4"/>
  <c r="Q1124" i="4"/>
  <c r="Q1135" i="4"/>
  <c r="Q1143" i="4"/>
  <c r="Q1149" i="4"/>
  <c r="Q1156" i="4"/>
  <c r="Q1099" i="4"/>
  <c r="Q979" i="4"/>
  <c r="Q984" i="4"/>
  <c r="Q1014" i="4"/>
  <c r="Q1046" i="4"/>
  <c r="Q1057" i="4"/>
  <c r="Q1068" i="4"/>
  <c r="Q1089" i="4"/>
  <c r="Q1125" i="4"/>
  <c r="Q1136" i="4"/>
  <c r="Q1100" i="4"/>
  <c r="Q985" i="4"/>
  <c r="Q998" i="4"/>
  <c r="Q1015" i="4"/>
  <c r="Q1024" i="4"/>
  <c r="Q1034" i="4"/>
  <c r="Q1036" i="4"/>
  <c r="Q1047" i="4"/>
  <c r="Q1058" i="4"/>
  <c r="Q1069" i="4"/>
  <c r="Q1075" i="4"/>
  <c r="Q1079" i="4"/>
  <c r="Q1090" i="4"/>
  <c r="Q1107" i="4"/>
  <c r="Q1109" i="4"/>
  <c r="Q1112" i="4"/>
  <c r="Q1115" i="4"/>
  <c r="Q1126" i="4"/>
  <c r="Q1137" i="4"/>
  <c r="Q1140" i="4"/>
  <c r="Q1157" i="4"/>
  <c r="Q1160" i="4"/>
  <c r="Q980" i="4"/>
  <c r="Q914" i="4"/>
  <c r="Q920" i="4"/>
  <c r="Q931" i="4"/>
  <c r="Q942" i="4"/>
  <c r="Q951" i="4"/>
  <c r="Q962" i="4"/>
  <c r="Q921" i="4"/>
  <c r="Q932" i="4"/>
  <c r="Q943" i="4"/>
  <c r="Q952" i="4"/>
  <c r="Q963" i="4"/>
  <c r="Q922" i="4"/>
  <c r="Q933" i="4"/>
  <c r="Q953" i="4"/>
  <c r="Q964" i="4"/>
  <c r="Q923" i="4"/>
  <c r="Q934" i="4"/>
  <c r="Q944" i="4"/>
  <c r="Q954" i="4"/>
  <c r="Q965" i="4"/>
  <c r="Q912" i="4"/>
  <c r="Q915" i="4"/>
  <c r="Q924" i="4"/>
  <c r="Q935" i="4"/>
  <c r="Q945" i="4"/>
  <c r="Q955" i="4"/>
  <c r="Q966" i="4"/>
  <c r="Q918" i="4"/>
  <c r="Q925" i="4"/>
  <c r="Q936" i="4"/>
  <c r="Q946" i="4"/>
  <c r="Q956" i="4"/>
  <c r="Q967" i="4"/>
  <c r="Q926" i="4"/>
  <c r="Q937" i="4"/>
  <c r="Q947" i="4"/>
  <c r="Q957" i="4"/>
  <c r="Q968" i="4"/>
  <c r="Q913" i="4"/>
  <c r="Q916" i="4"/>
  <c r="Q927" i="4"/>
  <c r="Q938" i="4"/>
  <c r="Q948" i="4"/>
  <c r="Q958" i="4"/>
  <c r="Q969" i="4"/>
  <c r="Q928" i="4"/>
  <c r="Q939" i="4"/>
  <c r="Q949" i="4"/>
  <c r="Q959" i="4"/>
  <c r="Q970" i="4"/>
  <c r="Q929" i="4"/>
  <c r="Q940" i="4"/>
  <c r="Q960" i="4"/>
  <c r="Q971" i="4"/>
  <c r="Q974" i="4"/>
  <c r="Q917" i="4"/>
  <c r="Q919" i="4"/>
  <c r="Q930" i="4"/>
  <c r="Q941" i="4"/>
  <c r="Q950" i="4"/>
  <c r="Q961" i="4"/>
  <c r="Q972" i="4"/>
  <c r="Q973" i="4"/>
  <c r="Q911" i="4"/>
  <c r="Q9" i="4"/>
  <c r="Q404" i="4"/>
  <c r="Q91" i="4"/>
  <c r="Q752" i="4"/>
  <c r="Q519" i="4"/>
  <c r="Q361" i="4"/>
  <c r="Q250" i="4"/>
  <c r="Q243" i="4"/>
  <c r="Q254" i="4"/>
  <c r="Q6" i="4"/>
  <c r="Q477" i="4"/>
  <c r="Q507" i="4"/>
  <c r="Q267" i="4"/>
  <c r="Q264" i="4"/>
  <c r="Q85" i="4"/>
  <c r="Q168" i="4"/>
  <c r="Q59" i="4"/>
  <c r="Q62" i="4"/>
  <c r="Q547" i="4"/>
  <c r="Q38" i="4"/>
  <c r="Q146" i="4"/>
  <c r="Q353" i="4"/>
  <c r="Q624" i="4"/>
  <c r="Q16" i="4"/>
  <c r="Q19" i="4"/>
  <c r="Q22" i="4"/>
  <c r="Q25" i="4"/>
  <c r="Q53" i="4"/>
  <c r="Q71" i="4"/>
  <c r="Q77" i="4"/>
  <c r="Q94" i="4"/>
  <c r="Q101" i="4"/>
  <c r="Q112" i="4"/>
  <c r="Q121" i="4"/>
  <c r="Q132" i="4"/>
  <c r="Q143" i="4"/>
  <c r="Q155" i="4"/>
  <c r="Q165" i="4"/>
  <c r="Q178" i="4"/>
  <c r="Q189" i="4"/>
  <c r="Q192" i="4"/>
  <c r="Q198" i="4"/>
  <c r="Q201" i="4"/>
  <c r="Q206" i="4"/>
  <c r="Q258" i="4"/>
  <c r="Q290" i="4"/>
  <c r="Q294" i="4"/>
  <c r="Q303" i="4"/>
  <c r="Q314" i="4"/>
  <c r="Q325" i="4"/>
  <c r="Q345" i="4"/>
  <c r="Q373" i="4"/>
  <c r="Q376" i="4"/>
  <c r="Q379" i="4"/>
  <c r="Q385" i="4"/>
  <c r="Q388" i="4"/>
  <c r="Q399" i="4"/>
  <c r="Q410" i="4"/>
  <c r="Q424" i="4"/>
  <c r="Q430" i="4"/>
  <c r="Q433" i="4"/>
  <c r="Q444" i="4"/>
  <c r="Q455" i="4"/>
  <c r="Q466" i="4"/>
  <c r="Q485" i="4"/>
  <c r="Q491" i="4"/>
  <c r="Q497" i="4"/>
  <c r="Q511" i="4"/>
  <c r="Q514" i="4"/>
  <c r="Q517" i="4"/>
  <c r="Q524" i="4"/>
  <c r="Q535" i="4"/>
  <c r="Q538" i="4"/>
  <c r="Q557" i="4"/>
  <c r="Q564" i="4"/>
  <c r="Q573" i="4"/>
  <c r="Q587" i="4"/>
  <c r="Q598" i="4"/>
  <c r="Q604" i="4"/>
  <c r="Q607" i="4"/>
  <c r="Q610" i="4"/>
  <c r="Q615" i="4"/>
  <c r="Q621" i="4"/>
  <c r="Q637" i="4"/>
  <c r="Q642" i="4"/>
  <c r="Q671" i="4"/>
  <c r="Q674" i="4"/>
  <c r="Q677" i="4"/>
  <c r="Q678" i="4"/>
  <c r="Q702" i="4"/>
  <c r="Q708" i="4"/>
  <c r="Q722" i="4"/>
  <c r="Q728" i="4"/>
  <c r="Q747" i="4"/>
  <c r="Q758" i="4"/>
  <c r="Q761" i="4"/>
  <c r="Q771" i="4"/>
  <c r="Q779" i="4"/>
  <c r="Q782" i="4"/>
  <c r="Q785" i="4"/>
  <c r="Q788" i="4"/>
  <c r="Q796" i="4"/>
  <c r="Q807" i="4"/>
  <c r="Q821" i="4"/>
  <c r="Q865" i="4"/>
  <c r="Q870" i="4"/>
  <c r="Q879" i="4"/>
  <c r="Q890" i="4"/>
  <c r="Q846" i="4"/>
  <c r="Q10" i="4"/>
  <c r="Q244" i="4"/>
  <c r="Q245" i="4"/>
  <c r="Q692" i="4"/>
  <c r="Q843" i="4"/>
  <c r="Q68" i="4"/>
  <c r="Q65" i="4"/>
  <c r="Q561" i="4"/>
  <c r="Q837" i="4"/>
  <c r="Q694" i="4"/>
  <c r="Q149" i="4"/>
  <c r="Q354" i="4"/>
  <c r="Q407" i="4"/>
  <c r="Q28" i="4"/>
  <c r="Q41" i="4"/>
  <c r="Q50" i="4"/>
  <c r="Q56" i="4"/>
  <c r="Q72" i="4"/>
  <c r="Q78" i="4"/>
  <c r="Q102" i="4"/>
  <c r="Q113" i="4"/>
  <c r="Q122" i="4"/>
  <c r="Q133" i="4"/>
  <c r="Q159" i="4"/>
  <c r="Q172" i="4"/>
  <c r="Q175" i="4"/>
  <c r="Q179" i="4"/>
  <c r="Q195" i="4"/>
  <c r="Q207" i="4"/>
  <c r="Q212" i="4"/>
  <c r="Q216" i="4"/>
  <c r="Q219" i="4"/>
  <c r="Q223" i="4"/>
  <c r="Q225" i="4"/>
  <c r="Q228" i="4"/>
  <c r="Q231" i="4"/>
  <c r="Q234" i="4"/>
  <c r="Q237" i="4"/>
  <c r="Q259" i="4"/>
  <c r="Q270" i="4"/>
  <c r="Q273" i="4"/>
  <c r="Q276" i="4"/>
  <c r="Q278" i="4"/>
  <c r="Q282" i="4"/>
  <c r="Q285" i="4"/>
  <c r="Q291" i="4"/>
  <c r="Q295" i="4"/>
  <c r="Q304" i="4"/>
  <c r="Q315" i="4"/>
  <c r="Q326" i="4"/>
  <c r="Q366" i="4"/>
  <c r="Q369" i="4"/>
  <c r="Q382" i="4"/>
  <c r="Q389" i="4"/>
  <c r="Q411" i="4"/>
  <c r="Q421" i="4"/>
  <c r="Q428" i="4"/>
  <c r="Q434" i="4"/>
  <c r="Q445" i="4"/>
  <c r="Q456" i="4"/>
  <c r="Q467" i="4"/>
  <c r="Q486" i="4"/>
  <c r="Q492" i="4"/>
  <c r="Q498" i="4"/>
  <c r="Q525" i="4"/>
  <c r="Q565" i="4"/>
  <c r="Q574" i="4"/>
  <c r="Q588" i="4"/>
  <c r="Q599" i="4"/>
  <c r="Q631" i="4"/>
  <c r="Q634" i="4"/>
  <c r="Q638" i="4"/>
  <c r="Q646" i="4"/>
  <c r="Q649" i="4"/>
  <c r="Q652" i="4"/>
  <c r="Q655" i="4"/>
  <c r="Q661" i="4"/>
  <c r="Q668" i="4"/>
  <c r="Q679" i="4"/>
  <c r="Q703" i="4"/>
  <c r="Q709" i="4"/>
  <c r="Q723" i="4"/>
  <c r="Q729" i="4"/>
  <c r="Q738" i="4"/>
  <c r="Q742" i="4"/>
  <c r="Q744" i="4"/>
  <c r="Q762" i="4"/>
  <c r="Q789" i="4"/>
  <c r="Q797" i="4"/>
  <c r="Q808" i="4"/>
  <c r="Q831" i="4"/>
  <c r="Q834" i="4"/>
  <c r="Q858" i="4"/>
  <c r="Q861" i="4"/>
  <c r="Q871" i="4"/>
  <c r="Q880" i="4"/>
  <c r="Q891" i="4"/>
  <c r="Q896" i="4"/>
  <c r="Q899" i="4"/>
  <c r="Q903" i="4"/>
  <c r="Q906" i="4"/>
  <c r="Q847" i="4"/>
  <c r="Q89" i="4"/>
  <c r="Q520" i="4"/>
  <c r="Q483" i="4"/>
  <c r="Q152" i="4"/>
  <c r="Q359" i="4"/>
  <c r="Q83" i="4"/>
  <c r="Q103" i="4"/>
  <c r="Q123" i="4"/>
  <c r="Q134" i="4"/>
  <c r="Q180" i="4"/>
  <c r="Q240" i="4"/>
  <c r="Q305" i="4"/>
  <c r="Q316" i="4"/>
  <c r="Q327" i="4"/>
  <c r="Q390" i="4"/>
  <c r="Q400" i="4"/>
  <c r="Q412" i="4"/>
  <c r="Q435" i="4"/>
  <c r="Q446" i="4"/>
  <c r="Q457" i="4"/>
  <c r="Q526" i="4"/>
  <c r="Q539" i="4"/>
  <c r="Q575" i="4"/>
  <c r="Q589" i="4"/>
  <c r="Q611" i="4"/>
  <c r="Q662" i="4"/>
  <c r="Q680" i="4"/>
  <c r="Q697" i="4"/>
  <c r="Q717" i="4"/>
  <c r="Q750" i="4"/>
  <c r="Q763" i="4"/>
  <c r="Q764" i="4"/>
  <c r="Q772" i="4"/>
  <c r="Q790" i="4"/>
  <c r="Q798" i="4"/>
  <c r="Q809" i="4"/>
  <c r="Q866" i="4"/>
  <c r="Q881" i="4"/>
  <c r="Q848" i="4"/>
  <c r="Q550" i="4"/>
  <c r="Q34" i="4"/>
  <c r="Q543" i="4"/>
  <c r="Q475" i="4"/>
  <c r="Q504" i="4"/>
  <c r="Q42" i="4"/>
  <c r="Q47" i="4"/>
  <c r="Q104" i="4"/>
  <c r="Q114" i="4"/>
  <c r="Q124" i="4"/>
  <c r="Q135" i="4"/>
  <c r="Q160" i="4"/>
  <c r="Q181" i="4"/>
  <c r="Q306" i="4"/>
  <c r="Q317" i="4"/>
  <c r="Q328" i="4"/>
  <c r="Q337" i="4"/>
  <c r="Q340" i="4"/>
  <c r="Q342" i="4"/>
  <c r="Q348" i="4"/>
  <c r="Q350" i="4"/>
  <c r="Q364" i="4"/>
  <c r="Q391" i="4"/>
  <c r="Q413" i="4"/>
  <c r="Q436" i="4"/>
  <c r="Q447" i="4"/>
  <c r="Q458" i="4"/>
  <c r="Q468" i="4"/>
  <c r="Q527" i="4"/>
  <c r="Q553" i="4"/>
  <c r="Q570" i="4"/>
  <c r="Q576" i="4"/>
  <c r="Q577" i="4"/>
  <c r="Q590" i="4"/>
  <c r="Q618" i="4"/>
  <c r="Q627" i="4"/>
  <c r="Q656" i="4"/>
  <c r="Q681" i="4"/>
  <c r="Q698" i="4"/>
  <c r="Q710" i="4"/>
  <c r="Q718" i="4"/>
  <c r="Q730" i="4"/>
  <c r="Q776" i="4"/>
  <c r="Q799" i="4"/>
  <c r="Q810" i="4"/>
  <c r="Q818" i="4"/>
  <c r="Q825" i="4"/>
  <c r="Q827" i="4"/>
  <c r="Q840" i="4"/>
  <c r="Q872" i="4"/>
  <c r="Q882" i="4"/>
  <c r="Q849" i="4"/>
  <c r="Q481" i="4"/>
  <c r="Q11" i="4"/>
  <c r="Q405" i="4"/>
  <c r="Q92" i="4"/>
  <c r="Q753" i="4"/>
  <c r="Q521" i="4"/>
  <c r="Q362" i="4"/>
  <c r="Q251" i="4"/>
  <c r="Q246" i="4"/>
  <c r="Q255" i="4"/>
  <c r="Q7" i="4"/>
  <c r="Q478" i="4"/>
  <c r="Q508" i="4"/>
  <c r="Q268" i="4"/>
  <c r="Q265" i="4"/>
  <c r="Q86" i="4"/>
  <c r="Q169" i="4"/>
  <c r="Q60" i="4"/>
  <c r="Q63" i="4"/>
  <c r="Q548" i="4"/>
  <c r="Q39" i="4"/>
  <c r="Q147" i="4"/>
  <c r="Q355" i="4"/>
  <c r="Q625" i="4"/>
  <c r="Q17" i="4"/>
  <c r="Q20" i="4"/>
  <c r="Q23" i="4"/>
  <c r="Q26" i="4"/>
  <c r="Q54" i="4"/>
  <c r="Q73" i="4"/>
  <c r="Q79" i="4"/>
  <c r="Q95" i="4"/>
  <c r="Q105" i="4"/>
  <c r="Q115" i="4"/>
  <c r="Q125" i="4"/>
  <c r="Q136" i="4"/>
  <c r="Q144" i="4"/>
  <c r="Q156" i="4"/>
  <c r="Q166" i="4"/>
  <c r="Q182" i="4"/>
  <c r="Q190" i="4"/>
  <c r="Q193" i="4"/>
  <c r="Q199" i="4"/>
  <c r="Q202" i="4"/>
  <c r="Q208" i="4"/>
  <c r="Q260" i="4"/>
  <c r="Q298" i="4"/>
  <c r="Q300" i="4"/>
  <c r="Q307" i="4"/>
  <c r="Q318" i="4"/>
  <c r="Q329" i="4"/>
  <c r="Q346" i="4"/>
  <c r="Q374" i="4"/>
  <c r="Q377" i="4"/>
  <c r="Q380" i="4"/>
  <c r="Q386" i="4"/>
  <c r="Q392" i="4"/>
  <c r="Q401" i="4"/>
  <c r="Q414" i="4"/>
  <c r="Q425" i="4"/>
  <c r="Q431" i="4"/>
  <c r="Q437" i="4"/>
  <c r="Q448" i="4"/>
  <c r="Q459" i="4"/>
  <c r="Q469" i="4"/>
  <c r="Q487" i="4"/>
  <c r="Q493" i="4"/>
  <c r="Q499" i="4"/>
  <c r="Q510" i="4"/>
  <c r="Q512" i="4"/>
  <c r="Q515" i="4"/>
  <c r="Q528" i="4"/>
  <c r="Q536" i="4"/>
  <c r="Q540" i="4"/>
  <c r="Q558" i="4"/>
  <c r="Q566" i="4"/>
  <c r="Q578" i="4"/>
  <c r="Q591" i="4"/>
  <c r="Q600" i="4"/>
  <c r="Q605" i="4"/>
  <c r="Q608" i="4"/>
  <c r="Q612" i="4"/>
  <c r="Q616" i="4"/>
  <c r="Q622" i="4"/>
  <c r="Q639" i="4"/>
  <c r="Q643" i="4"/>
  <c r="Q672" i="4"/>
  <c r="Q675" i="4"/>
  <c r="Q682" i="4"/>
  <c r="Q683" i="4"/>
  <c r="Q704" i="4"/>
  <c r="Q711" i="4"/>
  <c r="Q724" i="4"/>
  <c r="Q731" i="4"/>
  <c r="Q748" i="4"/>
  <c r="Q759" i="4"/>
  <c r="Q765" i="4"/>
  <c r="Q773" i="4"/>
  <c r="Q780" i="4"/>
  <c r="Q783" i="4"/>
  <c r="Q786" i="4"/>
  <c r="Q791" i="4"/>
  <c r="Q800" i="4"/>
  <c r="Q811" i="4"/>
  <c r="Q822" i="4"/>
  <c r="Q867" i="4"/>
  <c r="Q873" i="4"/>
  <c r="Q883" i="4"/>
  <c r="Q892" i="4"/>
  <c r="Q850" i="4"/>
  <c r="Q12" i="4"/>
  <c r="Q247" i="4"/>
  <c r="Q248" i="4"/>
  <c r="Q844" i="4"/>
  <c r="Q69" i="4"/>
  <c r="Q67" i="4"/>
  <c r="Q562" i="4"/>
  <c r="Q838" i="4"/>
  <c r="Q695" i="4"/>
  <c r="Q150" i="4"/>
  <c r="Q356" i="4"/>
  <c r="Q503" i="4"/>
  <c r="Q29" i="4"/>
  <c r="Q43" i="4"/>
  <c r="Q51" i="4"/>
  <c r="Q57" i="4"/>
  <c r="Q74" i="4"/>
  <c r="Q80" i="4"/>
  <c r="Q106" i="4"/>
  <c r="Q116" i="4"/>
  <c r="Q126" i="4"/>
  <c r="Q137" i="4"/>
  <c r="Q161" i="4"/>
  <c r="Q171" i="4"/>
  <c r="Q174" i="4"/>
  <c r="Q176" i="4"/>
  <c r="Q183" i="4"/>
  <c r="Q196" i="4"/>
  <c r="Q209" i="4"/>
  <c r="Q213" i="4"/>
  <c r="Q215" i="4"/>
  <c r="Q217" i="4"/>
  <c r="Q220" i="4"/>
  <c r="Q222" i="4"/>
  <c r="Q226" i="4"/>
  <c r="Q229" i="4"/>
  <c r="Q232" i="4"/>
  <c r="Q235" i="4"/>
  <c r="Q238" i="4"/>
  <c r="Q261" i="4"/>
  <c r="Q271" i="4"/>
  <c r="Q274" i="4"/>
  <c r="Q279" i="4"/>
  <c r="Q281" i="4"/>
  <c r="Q283" i="4"/>
  <c r="Q286" i="4"/>
  <c r="Q299" i="4"/>
  <c r="Q301" i="4"/>
  <c r="Q308" i="4"/>
  <c r="Q319" i="4"/>
  <c r="Q330" i="4"/>
  <c r="Q365" i="4"/>
  <c r="Q367" i="4"/>
  <c r="Q370" i="4"/>
  <c r="Q383" i="4"/>
  <c r="Q393" i="4"/>
  <c r="Q415" i="4"/>
  <c r="Q422" i="4"/>
  <c r="Q427" i="4"/>
  <c r="Q438" i="4"/>
  <c r="Q449" i="4"/>
  <c r="Q460" i="4"/>
  <c r="Q470" i="4"/>
  <c r="Q488" i="4"/>
  <c r="Q494" i="4"/>
  <c r="Q500" i="4"/>
  <c r="Q529" i="4"/>
  <c r="Q567" i="4"/>
  <c r="Q579" i="4"/>
  <c r="Q592" i="4"/>
  <c r="Q601" i="4"/>
  <c r="Q630" i="4"/>
  <c r="Q632" i="4"/>
  <c r="Q635" i="4"/>
  <c r="Q644" i="4"/>
  <c r="Q647" i="4"/>
  <c r="Q650" i="4"/>
  <c r="Q653" i="4"/>
  <c r="Q657" i="4"/>
  <c r="Q660" i="4"/>
  <c r="Q663" i="4"/>
  <c r="Q669" i="4"/>
  <c r="Q684" i="4"/>
  <c r="Q705" i="4"/>
  <c r="Q712" i="4"/>
  <c r="Q725" i="4"/>
  <c r="Q732" i="4"/>
  <c r="Q737" i="4"/>
  <c r="Q739" i="4"/>
  <c r="Q741" i="4"/>
  <c r="Q745" i="4"/>
  <c r="Q766" i="4"/>
  <c r="Q792" i="4"/>
  <c r="Q801" i="4"/>
  <c r="Q812" i="4"/>
  <c r="Q830" i="4"/>
  <c r="Q832" i="4"/>
  <c r="Q835" i="4"/>
  <c r="Q859" i="4"/>
  <c r="Q863" i="4"/>
  <c r="Q874" i="4"/>
  <c r="Q884" i="4"/>
  <c r="Q893" i="4"/>
  <c r="Q898" i="4"/>
  <c r="Q900" i="4"/>
  <c r="Q902" i="4"/>
  <c r="Q904" i="4"/>
  <c r="Q907" i="4"/>
  <c r="Q851" i="4"/>
  <c r="Q551" i="4"/>
  <c r="Q36" i="4"/>
  <c r="Q545" i="4"/>
  <c r="Q288" i="4"/>
  <c r="Q88" i="4"/>
  <c r="Q505" i="4"/>
  <c r="Q44" i="4"/>
  <c r="Q48" i="4"/>
  <c r="Q107" i="4"/>
  <c r="Q117" i="4"/>
  <c r="Q127" i="4"/>
  <c r="Q138" i="4"/>
  <c r="Q162" i="4"/>
  <c r="Q184" i="4"/>
  <c r="Q309" i="4"/>
  <c r="Q320" i="4"/>
  <c r="Q331" i="4"/>
  <c r="Q338" i="4"/>
  <c r="Q343" i="4"/>
  <c r="Q351" i="4"/>
  <c r="Q394" i="4"/>
  <c r="Q416" i="4"/>
  <c r="Q439" i="4"/>
  <c r="Q450" i="4"/>
  <c r="Q461" i="4"/>
  <c r="Q471" i="4"/>
  <c r="Q530" i="4"/>
  <c r="Q554" i="4"/>
  <c r="Q571" i="4"/>
  <c r="Q580" i="4"/>
  <c r="Q581" i="4"/>
  <c r="Q593" i="4"/>
  <c r="Q619" i="4"/>
  <c r="Q628" i="4"/>
  <c r="Q685" i="4"/>
  <c r="Q699" i="4"/>
  <c r="Q713" i="4"/>
  <c r="Q719" i="4"/>
  <c r="Q733" i="4"/>
  <c r="Q777" i="4"/>
  <c r="Q802" i="4"/>
  <c r="Q813" i="4"/>
  <c r="Q819" i="4"/>
  <c r="Q828" i="4"/>
  <c r="Q841" i="4"/>
  <c r="Q875" i="4"/>
  <c r="Q885" i="4"/>
  <c r="Q852" i="4"/>
  <c r="Q482" i="4"/>
  <c r="Q13" i="4"/>
  <c r="Q406" i="4"/>
  <c r="Q93" i="4"/>
  <c r="Q754" i="4"/>
  <c r="Q522" i="4"/>
  <c r="Q363" i="4"/>
  <c r="Q252" i="4"/>
  <c r="Q249" i="4"/>
  <c r="Q256" i="4"/>
  <c r="Q8" i="4"/>
  <c r="Q479" i="4"/>
  <c r="Q509" i="4"/>
  <c r="Q170" i="4"/>
  <c r="Q269" i="4"/>
  <c r="Q266" i="4"/>
  <c r="Q87" i="4"/>
  <c r="Q61" i="4"/>
  <c r="Q64" i="4"/>
  <c r="Q549" i="4"/>
  <c r="Q40" i="4"/>
  <c r="Q148" i="4"/>
  <c r="Q357" i="4"/>
  <c r="Q626" i="4"/>
  <c r="Q18" i="4"/>
  <c r="Q21" i="4"/>
  <c r="Q24" i="4"/>
  <c r="Q27" i="4"/>
  <c r="Q55" i="4"/>
  <c r="Q75" i="4"/>
  <c r="Q81" i="4"/>
  <c r="Q96" i="4"/>
  <c r="Q108" i="4"/>
  <c r="Q118" i="4"/>
  <c r="Q128" i="4"/>
  <c r="Q139" i="4"/>
  <c r="Q157" i="4"/>
  <c r="Q167" i="4"/>
  <c r="Q185" i="4"/>
  <c r="Q191" i="4"/>
  <c r="Q194" i="4"/>
  <c r="Q200" i="4"/>
  <c r="Q203" i="4"/>
  <c r="Q210" i="4"/>
  <c r="Q262" i="4"/>
  <c r="Q292" i="4"/>
  <c r="Q296" i="4"/>
  <c r="Q310" i="4"/>
  <c r="Q321" i="4"/>
  <c r="Q332" i="4"/>
  <c r="Q347" i="4"/>
  <c r="Q375" i="4"/>
  <c r="Q381" i="4"/>
  <c r="Q387" i="4"/>
  <c r="Q395" i="4"/>
  <c r="Q402" i="4"/>
  <c r="Q417" i="4"/>
  <c r="Q426" i="4"/>
  <c r="Q432" i="4"/>
  <c r="Q440" i="4"/>
  <c r="Q451" i="4"/>
  <c r="Q462" i="4"/>
  <c r="Q472" i="4"/>
  <c r="Q489" i="4"/>
  <c r="Q495" i="4"/>
  <c r="Q501" i="4"/>
  <c r="Q513" i="4"/>
  <c r="Q516" i="4"/>
  <c r="Q518" i="4"/>
  <c r="Q531" i="4"/>
  <c r="Q537" i="4"/>
  <c r="Q541" i="4"/>
  <c r="Q559" i="4"/>
  <c r="Q568" i="4"/>
  <c r="Q582" i="4"/>
  <c r="Q594" i="4"/>
  <c r="Q602" i="4"/>
  <c r="Q606" i="4"/>
  <c r="Q609" i="4"/>
  <c r="Q613" i="4"/>
  <c r="Q617" i="4"/>
  <c r="Q623" i="4"/>
  <c r="Q640" i="4"/>
  <c r="Q645" i="4"/>
  <c r="Q673" i="4"/>
  <c r="Q676" i="4"/>
  <c r="Q686" i="4"/>
  <c r="Q687" i="4"/>
  <c r="Q706" i="4"/>
  <c r="Q714" i="4"/>
  <c r="Q726" i="4"/>
  <c r="Q734" i="4"/>
  <c r="Q749" i="4"/>
  <c r="Q760" i="4"/>
  <c r="Q767" i="4"/>
  <c r="Q774" i="4"/>
  <c r="Q781" i="4"/>
  <c r="Q784" i="4"/>
  <c r="Q787" i="4"/>
  <c r="Q793" i="4"/>
  <c r="Q803" i="4"/>
  <c r="Q814" i="4"/>
  <c r="Q823" i="4"/>
  <c r="Q868" i="4"/>
  <c r="Q876" i="4"/>
  <c r="Q886" i="4"/>
  <c r="Q894" i="4"/>
  <c r="Q853" i="4"/>
  <c r="Q14" i="4"/>
  <c r="Q253" i="4"/>
  <c r="Q257" i="4"/>
  <c r="Q693" i="4"/>
  <c r="Q845" i="4"/>
  <c r="Q70" i="4"/>
  <c r="Q66" i="4"/>
  <c r="Q563" i="4"/>
  <c r="Q839" i="4"/>
  <c r="Q696" i="4"/>
  <c r="Q151" i="4"/>
  <c r="Q358" i="4"/>
  <c r="Q408" i="4"/>
  <c r="Q30" i="4"/>
  <c r="Q45" i="4"/>
  <c r="Q52" i="4"/>
  <c r="Q58" i="4"/>
  <c r="Q76" i="4"/>
  <c r="Q82" i="4"/>
  <c r="Q109" i="4"/>
  <c r="Q119" i="4"/>
  <c r="Q129" i="4"/>
  <c r="Q140" i="4"/>
  <c r="Q163" i="4"/>
  <c r="Q173" i="4"/>
  <c r="Q177" i="4"/>
  <c r="Q186" i="4"/>
  <c r="Q197" i="4"/>
  <c r="Q211" i="4"/>
  <c r="Q214" i="4"/>
  <c r="Q218" i="4"/>
  <c r="Q221" i="4"/>
  <c r="Q224" i="4"/>
  <c r="Q227" i="4"/>
  <c r="Q230" i="4"/>
  <c r="Q233" i="4"/>
  <c r="Q236" i="4"/>
  <c r="Q239" i="4"/>
  <c r="Q263" i="4"/>
  <c r="Q272" i="4"/>
  <c r="Q275" i="4"/>
  <c r="Q277" i="4"/>
  <c r="Q280" i="4"/>
  <c r="Q284" i="4"/>
  <c r="Q287" i="4"/>
  <c r="Q293" i="4"/>
  <c r="Q297" i="4"/>
  <c r="Q311" i="4"/>
  <c r="Q322" i="4"/>
  <c r="Q333" i="4"/>
  <c r="Q368" i="4"/>
  <c r="Q371" i="4"/>
  <c r="Q384" i="4"/>
  <c r="Q396" i="4"/>
  <c r="Q418" i="4"/>
  <c r="Q423" i="4"/>
  <c r="Q429" i="4"/>
  <c r="Q441" i="4"/>
  <c r="Q452" i="4"/>
  <c r="Q463" i="4"/>
  <c r="Q473" i="4"/>
  <c r="Q490" i="4"/>
  <c r="Q496" i="4"/>
  <c r="Q502" i="4"/>
  <c r="Q532" i="4"/>
  <c r="Q569" i="4"/>
  <c r="Q583" i="4"/>
  <c r="Q595" i="4"/>
  <c r="Q603" i="4"/>
  <c r="Q633" i="4"/>
  <c r="Q636" i="4"/>
  <c r="Q641" i="4"/>
  <c r="Q648" i="4"/>
  <c r="Q651" i="4"/>
  <c r="Q654" i="4"/>
  <c r="Q658" i="4"/>
  <c r="Q664" i="4"/>
  <c r="Q670" i="4"/>
  <c r="Q688" i="4"/>
  <c r="Q707" i="4"/>
  <c r="Q715" i="4"/>
  <c r="Q727" i="4"/>
  <c r="Q735" i="4"/>
  <c r="Q740" i="4"/>
  <c r="Q743" i="4"/>
  <c r="Q746" i="4"/>
  <c r="Q768" i="4"/>
  <c r="Q794" i="4"/>
  <c r="Q804" i="4"/>
  <c r="Q815" i="4"/>
  <c r="Q833" i="4"/>
  <c r="Q836" i="4"/>
  <c r="Q860" i="4"/>
  <c r="Q862" i="4"/>
  <c r="Q877" i="4"/>
  <c r="Q887" i="4"/>
  <c r="Q895" i="4"/>
  <c r="Q897" i="4"/>
  <c r="Q901" i="4"/>
  <c r="Q905" i="4"/>
  <c r="Q908" i="4"/>
  <c r="Q854" i="4"/>
  <c r="Q90" i="4"/>
  <c r="Q523" i="4"/>
  <c r="Q484" i="4"/>
  <c r="Q153" i="4"/>
  <c r="Q360" i="4"/>
  <c r="Q84" i="4"/>
  <c r="Q110" i="4"/>
  <c r="Q130" i="4"/>
  <c r="Q141" i="4"/>
  <c r="Q187" i="4"/>
  <c r="Q241" i="4"/>
  <c r="Q312" i="4"/>
  <c r="Q323" i="4"/>
  <c r="Q334" i="4"/>
  <c r="Q397" i="4"/>
  <c r="Q403" i="4"/>
  <c r="Q419" i="4"/>
  <c r="Q442" i="4"/>
  <c r="Q453" i="4"/>
  <c r="Q464" i="4"/>
  <c r="Q533" i="4"/>
  <c r="Q542" i="4"/>
  <c r="Q584" i="4"/>
  <c r="Q596" i="4"/>
  <c r="Q614" i="4"/>
  <c r="Q665" i="4"/>
  <c r="Q689" i="4"/>
  <c r="Q700" i="4"/>
  <c r="Q720" i="4"/>
  <c r="Q751" i="4"/>
  <c r="Q769" i="4"/>
  <c r="Q770" i="4"/>
  <c r="Q775" i="4"/>
  <c r="Q795" i="4"/>
  <c r="Q805" i="4"/>
  <c r="Q816" i="4"/>
  <c r="Q869" i="4"/>
  <c r="Q888" i="4"/>
  <c r="Q855" i="4"/>
  <c r="Q552" i="4"/>
  <c r="Q35" i="4"/>
  <c r="Q544" i="4"/>
  <c r="Q824" i="4"/>
  <c r="Q476" i="4"/>
  <c r="Q506" i="4"/>
  <c r="Q756" i="4"/>
  <c r="Q154" i="4"/>
  <c r="Q556" i="4"/>
  <c r="Q857" i="4"/>
  <c r="Q409" i="4"/>
  <c r="Q546" i="4"/>
  <c r="Q15" i="4"/>
  <c r="Q31" i="4"/>
  <c r="Q32" i="4"/>
  <c r="Q33" i="4"/>
  <c r="Q37" i="4"/>
  <c r="Q46" i="4"/>
  <c r="Q49" i="4"/>
  <c r="Q97" i="4"/>
  <c r="Q98" i="4"/>
  <c r="Q99" i="4"/>
  <c r="Q100" i="4"/>
  <c r="Q111" i="4"/>
  <c r="Q120" i="4"/>
  <c r="Q131" i="4"/>
  <c r="Q142" i="4"/>
  <c r="Q145" i="4"/>
  <c r="Q158" i="4"/>
  <c r="Q164" i="4"/>
  <c r="Q188" i="4"/>
  <c r="Q204" i="4"/>
  <c r="Q205" i="4"/>
  <c r="Q242" i="4"/>
  <c r="Q289" i="4"/>
  <c r="Q302" i="4"/>
  <c r="Q313" i="4"/>
  <c r="Q324" i="4"/>
  <c r="Q335" i="4"/>
  <c r="Q336" i="4"/>
  <c r="Q339" i="4"/>
  <c r="Q341" i="4"/>
  <c r="Q344" i="4"/>
  <c r="Q349" i="4"/>
  <c r="Q352" i="4"/>
  <c r="Q372" i="4"/>
  <c r="Q378" i="4"/>
  <c r="Q398" i="4"/>
  <c r="Q420" i="4"/>
  <c r="Q443" i="4"/>
  <c r="Q454" i="4"/>
  <c r="Q465" i="4"/>
  <c r="Q474" i="4"/>
  <c r="Q534" i="4"/>
  <c r="Q555" i="4"/>
  <c r="Q560" i="4"/>
  <c r="Q572" i="4"/>
  <c r="Q585" i="4"/>
  <c r="Q586" i="4"/>
  <c r="Q597" i="4"/>
  <c r="Q620" i="4"/>
  <c r="Q629" i="4"/>
  <c r="Q659" i="4"/>
  <c r="Q666" i="4"/>
  <c r="Q667" i="4"/>
  <c r="Q690" i="4"/>
  <c r="Q691" i="4"/>
  <c r="Q701" i="4"/>
  <c r="Q716" i="4"/>
  <c r="Q721" i="4"/>
  <c r="Q736" i="4"/>
  <c r="Q755" i="4"/>
  <c r="Q757" i="4"/>
  <c r="Q778" i="4"/>
  <c r="Q806" i="4"/>
  <c r="Q817" i="4"/>
  <c r="Q820" i="4"/>
  <c r="Q826" i="4"/>
  <c r="Q829" i="4"/>
  <c r="Q842" i="4"/>
  <c r="Q864" i="4"/>
  <c r="Q878" i="4"/>
  <c r="Q889" i="4"/>
  <c r="Q856" i="4"/>
  <c r="Q480" i="4"/>
  <c r="Q909" i="4" l="1"/>
  <c r="Q975" i="4"/>
  <c r="Q1161" i="4"/>
  <c r="Q1165" i="4" s="1"/>
  <c r="Q1170" i="4" s="1"/>
  <c r="U1170" i="4" l="1"/>
</calcChain>
</file>

<file path=xl/sharedStrings.xml><?xml version="1.0" encoding="utf-8"?>
<sst xmlns="http://schemas.openxmlformats.org/spreadsheetml/2006/main" count="9485" uniqueCount="569">
  <si>
    <t>BẢNG TỔNG HỢP VẬT TƯ VÀ CHÊNH LỆCH GIÁ</t>
  </si>
  <si>
    <t>STT</t>
  </si>
  <si>
    <t>Mã số</t>
  </si>
  <si>
    <t>Tên vật tư</t>
  </si>
  <si>
    <t>Đơn vị</t>
  </si>
  <si>
    <t>Khối lượng</t>
  </si>
  <si>
    <t>Hệ số</t>
  </si>
  <si>
    <t>Cước ôtô
Cước sông</t>
  </si>
  <si>
    <t>Cước bộ</t>
  </si>
  <si>
    <t>I</t>
  </si>
  <si>
    <t>VẬT LIỆU</t>
  </si>
  <si>
    <t>Z999</t>
  </si>
  <si>
    <t>Vât liệu khác</t>
  </si>
  <si>
    <t>%</t>
  </si>
  <si>
    <t>TỔNG VẬT LIỆU</t>
  </si>
  <si>
    <t>II</t>
  </si>
  <si>
    <t>NHÂN CÔNG</t>
  </si>
  <si>
    <t>TỔNG NHÂN CÔNG</t>
  </si>
  <si>
    <t>III</t>
  </si>
  <si>
    <t>MÁY THI CÔNG</t>
  </si>
  <si>
    <t>M999</t>
  </si>
  <si>
    <t>Máy khác</t>
  </si>
  <si>
    <t>TỔNG MÁY THI CÔNG</t>
  </si>
  <si>
    <t>CÔNG TRÌNH : XÂY DỰNG TRUNG TÂM VĂN HÓA THỂ THAO THÔN 2, THÔN 5, THÔN 6 VÀ CÔNG TRÌNH PHỤ TRỢ THỰC HIỆN XÂY DỰNG NÔNG THÔN MỚI KIỂU MẪU XÃ KIẾN QUỐC, HUYỆN KIẾN THỤY</t>
  </si>
  <si>
    <t>HẠNG MỤC: TRUNG TÂM VĂN HÓA THỂ THAO THÔN 2</t>
  </si>
  <si>
    <t>Giá gốc_x000D_
(đ)</t>
  </si>
  <si>
    <t>Thành tiền_x000D_
(đ)</t>
  </si>
  <si>
    <t>Giá T.B_x000D_
(đ)</t>
  </si>
  <si>
    <t>Giá T.B x H.S_x000D_
(đ)</t>
  </si>
  <si>
    <t>Cước V.C_x000D_
Bù NL, lương_x000D_
(đ)</t>
  </si>
  <si>
    <t>Giá H.T_x000D_
(đ)</t>
  </si>
  <si>
    <t>Chênh lệch_x000D_
(đ)</t>
  </si>
  <si>
    <t>Tổng chênh_x000D_
(đ)</t>
  </si>
  <si>
    <t>TT</t>
  </si>
  <si>
    <t>Gia công, lắp đặt cổ ống thoát nước mái</t>
  </si>
  <si>
    <t>cái</t>
  </si>
  <si>
    <t xml:space="preserve"> Tiền vật liệu râu thép D8, L250 liên kết cột với tường xây</t>
  </si>
  <si>
    <t>kg</t>
  </si>
  <si>
    <t>Đổ bê tông xốp mái</t>
  </si>
  <si>
    <t>m3</t>
  </si>
  <si>
    <t>Bulong M12x30</t>
  </si>
  <si>
    <t xml:space="preserve">bộ </t>
  </si>
  <si>
    <t>Tôn úp nóc, bò mái K600 dày 0.45</t>
  </si>
  <si>
    <t>m</t>
  </si>
  <si>
    <t>Ke chống bão</t>
  </si>
  <si>
    <t>Đắp chữ "NHÀ VĂN HOÁ THÔN 2"</t>
  </si>
  <si>
    <t>Công</t>
  </si>
  <si>
    <t xml:space="preserve">Cửa đi 2 cánh hệ Xingfa ( hoặc tương đương), kính an toàn 2 lớp 6.38, thanh nhôm chịu lực dày 1.8-2.0mm, phụ kiện đồng bộ (BG tháng 8, trang 72) </t>
  </si>
  <si>
    <t>m2</t>
  </si>
  <si>
    <t xml:space="preserve">Cửa đi 1 cánh hệ Xingfa ( hoặc tương đương), kính an toàn 2 lớp 6.38, thanh nhôm chịu lực dày 1.8-2.0mm, phụ kiện đồng bộ (BG tháng 8, trang 72) </t>
  </si>
  <si>
    <t xml:space="preserve">Cửa sổ mở quay, mở hất 2 cánh hệ Xingfa ( hoặc tương đương), kính an toàn 6.38mm, thanh nhôm chịu lực dày 1.8-2.0mm, phụ kiện đồng bộ (BG tháng 8, trang 72) </t>
  </si>
  <si>
    <t xml:space="preserve"> Hít cửa đi</t>
  </si>
  <si>
    <t>Gia công, lắp dựng lan can, hoa sắt Inox</t>
  </si>
  <si>
    <t xml:space="preserve">Hộp điện phòng 3-6 module </t>
  </si>
  <si>
    <t xml:space="preserve">Chân sứ đế kim thu lôi </t>
  </si>
  <si>
    <t>Chân đỡ dây D8 thép mạ kẽm, L=0,2</t>
  </si>
  <si>
    <t>Bu lông M10</t>
  </si>
  <si>
    <t>Con son + sứ đón dây điện</t>
  </si>
  <si>
    <t>bộ</t>
  </si>
  <si>
    <t>Bình bột chữa cháy ABC loại 4kg</t>
  </si>
  <si>
    <t>bình</t>
  </si>
  <si>
    <t>Bình khí chữa cháy CO2 loại 3kg</t>
  </si>
  <si>
    <t>Lắp đặt tủ đựng bình chữa cháy</t>
  </si>
  <si>
    <t>Bảng Nội qui + tiêu lệnh PCCC bằng mica</t>
  </si>
  <si>
    <t>Cầu chắn rác D110</t>
  </si>
  <si>
    <t>Đai giữ ống</t>
  </si>
  <si>
    <t>Ống nhựa PVC D21 thoát tràn</t>
  </si>
  <si>
    <t>A33.1322</t>
  </si>
  <si>
    <t>Aptomat  MCB 1 pha 1 cực 16A - 4,5KA -250V</t>
  </si>
  <si>
    <t>A33.1321</t>
  </si>
  <si>
    <t>Aptomat MCB 1 pha 1 cực 10A - 4,5KA -250V</t>
  </si>
  <si>
    <t>Aptomat MCB 1 pha 1 cực 32A - 4.5KA - 250V</t>
  </si>
  <si>
    <t>A33.1323</t>
  </si>
  <si>
    <t>Aptomat MCB 1 pha 2 cực 63A - 6KA - 250V</t>
  </si>
  <si>
    <t>C3523</t>
  </si>
  <si>
    <t>Bê tông thương phẩm, đá 1x2 M250 - Độ sụt 14 - 17cm</t>
  </si>
  <si>
    <t>A24.0099</t>
  </si>
  <si>
    <t>Bột bả</t>
  </si>
  <si>
    <t>A24.0098</t>
  </si>
  <si>
    <t>Bột đá</t>
  </si>
  <si>
    <t>A33.0077</t>
  </si>
  <si>
    <t>Cáp CXV (2x16)mm2</t>
  </si>
  <si>
    <t>A24.1042</t>
  </si>
  <si>
    <t>Cát</t>
  </si>
  <si>
    <t>A24.0175</t>
  </si>
  <si>
    <t>Cát mịn ML=0,7-1,4</t>
  </si>
  <si>
    <t>A24.0176</t>
  </si>
  <si>
    <t>Cát mịn ML=1,5-2,0</t>
  </si>
  <si>
    <t>A24.0180</t>
  </si>
  <si>
    <t>Cát vàng</t>
  </si>
  <si>
    <t>A33.0124</t>
  </si>
  <si>
    <t>Cần đèn đơn CD04</t>
  </si>
  <si>
    <t>A33.0111</t>
  </si>
  <si>
    <t>Cọc tiếp địa L63x63x6 dài 2.5m mạ kẽm</t>
  </si>
  <si>
    <t>A24.0227</t>
  </si>
  <si>
    <t>Cọc tre &gt;2,5m</t>
  </si>
  <si>
    <t>A33.0345</t>
  </si>
  <si>
    <t>Cồn rửa</t>
  </si>
  <si>
    <t>A33.1644</t>
  </si>
  <si>
    <t>Côn, cút nhựa miệng bát D110mm</t>
  </si>
  <si>
    <t>A33.1303</t>
  </si>
  <si>
    <t>Công tắc 1 hạt (gồm hạt+mặt)</t>
  </si>
  <si>
    <t>A33.1304</t>
  </si>
  <si>
    <t>Công tắc 2 hạt (gồm hạt+mặt)</t>
  </si>
  <si>
    <t>A24.0262</t>
  </si>
  <si>
    <t>Cột chống thép ống</t>
  </si>
  <si>
    <t>A24.0269</t>
  </si>
  <si>
    <t>Củi đun</t>
  </si>
  <si>
    <t>A33.0014</t>
  </si>
  <si>
    <t>Chao chụp</t>
  </si>
  <si>
    <t>A33.0065</t>
  </si>
  <si>
    <t>Dây điện CV (1x1.5)mm2</t>
  </si>
  <si>
    <t>Dây điện CV (1x2.5)mm2</t>
  </si>
  <si>
    <t>A24.0293</t>
  </si>
  <si>
    <t>Dây thép</t>
  </si>
  <si>
    <t>A24.0008</t>
  </si>
  <si>
    <t>Đá 1x2</t>
  </si>
  <si>
    <t>A24.0009</t>
  </si>
  <si>
    <t>Đá 2x4</t>
  </si>
  <si>
    <t>A24.0030</t>
  </si>
  <si>
    <t>Đá granít tự nhiên</t>
  </si>
  <si>
    <t>A33.0011</t>
  </si>
  <si>
    <t>Đèn led panel ốp trần D200 -12W</t>
  </si>
  <si>
    <t>A33.0130</t>
  </si>
  <si>
    <t>Đèn LED STAR 847 hoặc tương đương</t>
  </si>
  <si>
    <t>A33.0020</t>
  </si>
  <si>
    <t>Đèn led tuýp đôi gắn tường dài 1,2m 2x20W</t>
  </si>
  <si>
    <t>A33.0059</t>
  </si>
  <si>
    <t>Đế âm</t>
  </si>
  <si>
    <t>A24.0054</t>
  </si>
  <si>
    <t>Đinh</t>
  </si>
  <si>
    <t>A24.0070</t>
  </si>
  <si>
    <t>Đinh, đinh vít</t>
  </si>
  <si>
    <t>A24.0383A</t>
  </si>
  <si>
    <t>Gạch không nung 6,5x10,5x22</t>
  </si>
  <si>
    <t>viên</t>
  </si>
  <si>
    <t>A24.1023</t>
  </si>
  <si>
    <t>Gạch lát Granite 600x600mm</t>
  </si>
  <si>
    <t>A24.1002</t>
  </si>
  <si>
    <t>Gạch ốp Granite 600x120mm</t>
  </si>
  <si>
    <t>A24.0406</t>
  </si>
  <si>
    <t>Gỗ chống</t>
  </si>
  <si>
    <t>A24.0404</t>
  </si>
  <si>
    <t>Gỗ đà nẹp</t>
  </si>
  <si>
    <t>A24.0418</t>
  </si>
  <si>
    <t>Gỗ ván</t>
  </si>
  <si>
    <t>A24.0420</t>
  </si>
  <si>
    <t>Gỗ ván ( cả nẹp)</t>
  </si>
  <si>
    <t>A24.0435</t>
  </si>
  <si>
    <t>Giáo thép</t>
  </si>
  <si>
    <t>A24.0436</t>
  </si>
  <si>
    <t>Giấy dầu</t>
  </si>
  <si>
    <t>A24.0437</t>
  </si>
  <si>
    <t>Giấy ráp</t>
  </si>
  <si>
    <t>A33.0060</t>
  </si>
  <si>
    <t>Hộp nối dây 150x150</t>
  </si>
  <si>
    <t>A33.0007</t>
  </si>
  <si>
    <t>Hộp số (nếu có)</t>
  </si>
  <si>
    <t>A33.0061</t>
  </si>
  <si>
    <t>Hộpđo điện trở</t>
  </si>
  <si>
    <t>A33.0568</t>
  </si>
  <si>
    <t>Keo dán</t>
  </si>
  <si>
    <t>A33.0117C</t>
  </si>
  <si>
    <t>Kim thu sét dài 1,2m</t>
  </si>
  <si>
    <t>A24.0931</t>
  </si>
  <si>
    <t>Khí gas</t>
  </si>
  <si>
    <t>A24.10173</t>
  </si>
  <si>
    <t>Lưới thép D0.7mm a10</t>
  </si>
  <si>
    <t>A25.0316</t>
  </si>
  <si>
    <t>Mũi khoan d12mm</t>
  </si>
  <si>
    <t>A24.0524</t>
  </si>
  <si>
    <t>Nước</t>
  </si>
  <si>
    <t>lít</t>
  </si>
  <si>
    <t>A33.0346</t>
  </si>
  <si>
    <t>Nhựa dán</t>
  </si>
  <si>
    <t>A24.0521</t>
  </si>
  <si>
    <t>Nhựa lỏng MC70</t>
  </si>
  <si>
    <t>A33.0094</t>
  </si>
  <si>
    <t>Ổ cắm đôi</t>
  </si>
  <si>
    <t>A33.0093</t>
  </si>
  <si>
    <t>Ổ cắm đơn</t>
  </si>
  <si>
    <t>A24.0001</t>
  </si>
  <si>
    <t>Ô xy</t>
  </si>
  <si>
    <t>chai</t>
  </si>
  <si>
    <t>A33.0043</t>
  </si>
  <si>
    <t>Ống luồn dây D21</t>
  </si>
  <si>
    <t>A33.0340</t>
  </si>
  <si>
    <t>Ống nhựa miệng bát D110mm L=6m</t>
  </si>
  <si>
    <t>A33.0042</t>
  </si>
  <si>
    <t>Ống sun mềm D16</t>
  </si>
  <si>
    <t>Ống sun mềm D20</t>
  </si>
  <si>
    <t>A33.0003</t>
  </si>
  <si>
    <t>Quạt trần (Panasonic)</t>
  </si>
  <si>
    <t>A33.0004</t>
  </si>
  <si>
    <t>Quạt treo tường</t>
  </si>
  <si>
    <t>A24.0543</t>
  </si>
  <si>
    <t>Que hàn</t>
  </si>
  <si>
    <t>A33.0115</t>
  </si>
  <si>
    <t>A24.1064</t>
  </si>
  <si>
    <t>Sơn lót nội thất</t>
  </si>
  <si>
    <t>A24.1066</t>
  </si>
  <si>
    <t>Sơn lót ngoại thất</t>
  </si>
  <si>
    <t>A24.1065</t>
  </si>
  <si>
    <t>Sơn phủ nội thất</t>
  </si>
  <si>
    <t>A24.1067</t>
  </si>
  <si>
    <t>Sơn phủ ngoại thất</t>
  </si>
  <si>
    <t>A24.0650</t>
  </si>
  <si>
    <t>Tôn Ausnam hoặc tương đương, dày 0,45mm</t>
  </si>
  <si>
    <t>A33.0114</t>
  </si>
  <si>
    <t>Thép dẫn sét mạ kẽm D10mm</t>
  </si>
  <si>
    <t>A24.0712</t>
  </si>
  <si>
    <t>Thép hình</t>
  </si>
  <si>
    <t>Thép hình mạ kẽm</t>
  </si>
  <si>
    <t>A24.0726</t>
  </si>
  <si>
    <t>Thép tấm</t>
  </si>
  <si>
    <t>A33.1333</t>
  </si>
  <si>
    <t>Thép tiếp địa mạ kẽm D12mm</t>
  </si>
  <si>
    <t>Thép tiếp địa mạ kẽm D18mm</t>
  </si>
  <si>
    <t>A24.0735</t>
  </si>
  <si>
    <t>Thép tròn</t>
  </si>
  <si>
    <t>A24.0738</t>
  </si>
  <si>
    <t>Thép tròn D&lt;=10mm</t>
  </si>
  <si>
    <t>A24.0739</t>
  </si>
  <si>
    <t>Thép tròn D&lt;=18mm</t>
  </si>
  <si>
    <t>A24.0742</t>
  </si>
  <si>
    <t>Thép tròn D&gt;18mm</t>
  </si>
  <si>
    <t>Xà gồ mạ kẽm</t>
  </si>
  <si>
    <t>A24.0797A</t>
  </si>
  <si>
    <t>Xi măng PCB30</t>
  </si>
  <si>
    <t>A24.0796A</t>
  </si>
  <si>
    <t>Xi măng PCB40</t>
  </si>
  <si>
    <t>A24.0798</t>
  </si>
  <si>
    <t>Xi măng trắng</t>
  </si>
  <si>
    <t>Đo điện trở</t>
  </si>
  <si>
    <t>lần</t>
  </si>
  <si>
    <t>N1.30</t>
  </si>
  <si>
    <t>Nhân công 3,0/7 - Nhóm 1</t>
  </si>
  <si>
    <t>công</t>
  </si>
  <si>
    <t>N2.30</t>
  </si>
  <si>
    <t>Nhân công 3,0/7 - Nhóm 2</t>
  </si>
  <si>
    <t>N1.35</t>
  </si>
  <si>
    <t>Nhân công 3,5/7 - Nhóm 1</t>
  </si>
  <si>
    <t>N2.35</t>
  </si>
  <si>
    <t>Nhân công 3,5/7 - Nhóm 2</t>
  </si>
  <si>
    <t>N2.40</t>
  </si>
  <si>
    <t>Nhân công 4,0/7 - Nhóm 2</t>
  </si>
  <si>
    <t>M102.0302</t>
  </si>
  <si>
    <t>Cần cẩu bánh xích 10T</t>
  </si>
  <si>
    <t>ca</t>
  </si>
  <si>
    <t>M102.0406</t>
  </si>
  <si>
    <t>Cần trục tháp - sức nâng : 25,0 T</t>
  </si>
  <si>
    <t>M112.0901</t>
  </si>
  <si>
    <t>Máy bơm bê tông 40 - 60 m3/h</t>
  </si>
  <si>
    <t>M112.2102</t>
  </si>
  <si>
    <t>Máy cắt gạch đá - công suất : 1,7 kW</t>
  </si>
  <si>
    <t>M112.2601</t>
  </si>
  <si>
    <t>Máy cắt uốn cốt thép - công suất : 5,0 kW</t>
  </si>
  <si>
    <t>M101.0102</t>
  </si>
  <si>
    <t>Máy đào một gầu, bánh xích - dung tích gầu : 0,50 m3</t>
  </si>
  <si>
    <t>M101.0104</t>
  </si>
  <si>
    <t>Máy đào một gầu, bánh xích - dung tích gầu : 0,80 m3</t>
  </si>
  <si>
    <t>M112.1301</t>
  </si>
  <si>
    <t>Máy đầm bê tông, dầm dùi - công suất : 1,5 kW</t>
  </si>
  <si>
    <t>M112.1101</t>
  </si>
  <si>
    <t>Máy đầm bê tông, đầm bàn - công suất : 1,0 kW</t>
  </si>
  <si>
    <t>M101.0803</t>
  </si>
  <si>
    <t>Máy đầm đất cầm tay - trọng lượng : 70 kg</t>
  </si>
  <si>
    <t>M112.4002</t>
  </si>
  <si>
    <t>Máy hàn xoay chiều - công suất : 14 kW - 15 kW</t>
  </si>
  <si>
    <t>M112.4003</t>
  </si>
  <si>
    <t>Máy hàn xoay chiều - công suất : 23,0 kW</t>
  </si>
  <si>
    <t>M112.1701</t>
  </si>
  <si>
    <t>Máy khoan bê tông cầm tay - công suất : 0,62 kW</t>
  </si>
  <si>
    <t>M104.0102</t>
  </si>
  <si>
    <t>Máy trộn bê tông - dung tích : 250,0 lít</t>
  </si>
  <si>
    <t>M104.0202</t>
  </si>
  <si>
    <t>Máy trộn vữa 150 lít</t>
  </si>
  <si>
    <t>M102.1001</t>
  </si>
  <si>
    <t>Máy vận thăng lồng - sức nâng : 3,0 T</t>
  </si>
  <si>
    <t>M102.1802</t>
  </si>
  <si>
    <t>Xe nâng - chiều cao nâng : 12 m</t>
  </si>
  <si>
    <t>HẠNG MỤC:  NHÀ VỆ SINH</t>
  </si>
  <si>
    <t>Sản xuất, lắp đặt vách ngăn compact dày 12mm (phụ kiện đồng bộ)</t>
  </si>
  <si>
    <t>Van xả+phụ kiện tiểu nam</t>
  </si>
  <si>
    <t>Bộ si phông chậu lavabo (loại nhựa)</t>
  </si>
  <si>
    <t>Bộ phụ kiện nhà WC (gương, móc treo inox, hộp+khay đựng giấy, xà phòng</t>
  </si>
  <si>
    <t>Mũ thông hơi</t>
  </si>
  <si>
    <t>Van phao D25</t>
  </si>
  <si>
    <t>Si phông D75</t>
  </si>
  <si>
    <t>Cầu chắn rác D50</t>
  </si>
  <si>
    <t>Ga thoát nước xây gạch</t>
  </si>
  <si>
    <t>Aptomat MCB 1 pha, 2 cực 16A-6KA</t>
  </si>
  <si>
    <t>A33.0868</t>
  </si>
  <si>
    <t>Băng tan</t>
  </si>
  <si>
    <t>A33.1112</t>
  </si>
  <si>
    <t>Bể inox 2m3</t>
  </si>
  <si>
    <t>bể</t>
  </si>
  <si>
    <t>A33.1089</t>
  </si>
  <si>
    <t>Bệt xí liền khối kiểu II</t>
  </si>
  <si>
    <t>A24.0226</t>
  </si>
  <si>
    <t>Cọc tre &lt;=2,5m</t>
  </si>
  <si>
    <t>A33.1911</t>
  </si>
  <si>
    <t>Côn nhựa PPR D32/25mm</t>
  </si>
  <si>
    <t>A33.1642</t>
  </si>
  <si>
    <t>Côn nhựa uPVC, D90/48mm</t>
  </si>
  <si>
    <t>Công tắc 1 hạt (gồm hạt+mặt+đế âm)</t>
  </si>
  <si>
    <t>A33.1108</t>
  </si>
  <si>
    <t>Cút</t>
  </si>
  <si>
    <t>A33.1907</t>
  </si>
  <si>
    <t>Cút nhựa PPR D25mm</t>
  </si>
  <si>
    <t>Cút nhựa PPR D32mm</t>
  </si>
  <si>
    <t>A33.1903</t>
  </si>
  <si>
    <t>Cút nhựa PPR ren trong D25-1/2"</t>
  </si>
  <si>
    <t>A33.1643</t>
  </si>
  <si>
    <t>Cút nhựa uPVC, D110mm</t>
  </si>
  <si>
    <t>A33.1639</t>
  </si>
  <si>
    <t>Cút nhựa uPVC, D42mm</t>
  </si>
  <si>
    <t>A33.1640</t>
  </si>
  <si>
    <t>Cút nhựa uPVC, D48mm</t>
  </si>
  <si>
    <t>A33.1641</t>
  </si>
  <si>
    <t>Cút nhựa uPVC, D60mm</t>
  </si>
  <si>
    <t>Cút nhựa uPVC, D90mm</t>
  </si>
  <si>
    <t>A33.1084</t>
  </si>
  <si>
    <t>Chậu rửa treo tường</t>
  </si>
  <si>
    <t>A33.1091</t>
  </si>
  <si>
    <t>Chậu tiểu nam kiểu I</t>
  </si>
  <si>
    <t>chếch nhựa uPVC, D110mm</t>
  </si>
  <si>
    <t>Chếch nhựa uPVC, D60mm</t>
  </si>
  <si>
    <t>Chếch nhựa uPVC, D90mm</t>
  </si>
  <si>
    <t>Chếch nhựa uPVC,D42mm</t>
  </si>
  <si>
    <t>A33.1418</t>
  </si>
  <si>
    <t>Đầu nối thẳng PPR D25mm</t>
  </si>
  <si>
    <t>A33.1422</t>
  </si>
  <si>
    <t>Đầu nối thẳng PPR D32mm</t>
  </si>
  <si>
    <t>Đèn ốp trần Led panel D200-9W</t>
  </si>
  <si>
    <t>A24.1019</t>
  </si>
  <si>
    <t>Gạch lát Ceramic chống trơn 300x300mm</t>
  </si>
  <si>
    <t>A24.1004</t>
  </si>
  <si>
    <t>Gạch ốp Ceramic 300x450mm</t>
  </si>
  <si>
    <t>A33.1366</t>
  </si>
  <si>
    <t>Ống PPR-PN10 d=25mm</t>
  </si>
  <si>
    <t>A33.1370</t>
  </si>
  <si>
    <t>Ống PPR-PN10 d=32mm</t>
  </si>
  <si>
    <t>A33.0339</t>
  </si>
  <si>
    <t>Ống uPVC-PN8 d=110mm</t>
  </si>
  <si>
    <t>A33.0335</t>
  </si>
  <si>
    <t>Ống uPVC-PN8 d=42mm</t>
  </si>
  <si>
    <t>A33.0336</t>
  </si>
  <si>
    <t>Ống uPVC-PN8 d=48mm</t>
  </si>
  <si>
    <t>A33.0337</t>
  </si>
  <si>
    <t>Ống uPVC-PN8 d=60mm</t>
  </si>
  <si>
    <t>A33.0338</t>
  </si>
  <si>
    <t>Ống uPVC-PN8 d=90mm</t>
  </si>
  <si>
    <t>A33.1100</t>
  </si>
  <si>
    <t>Phễu thu D65mm</t>
  </si>
  <si>
    <t>Tê nhựa PPR D20mm</t>
  </si>
  <si>
    <t>Tê nhựa PPR D32/25mm</t>
  </si>
  <si>
    <t>Tê nhựa PPR D32mm</t>
  </si>
  <si>
    <t>A33.0856</t>
  </si>
  <si>
    <t>Van khóa PPR d=25mm</t>
  </si>
  <si>
    <t>A33.0857</t>
  </si>
  <si>
    <t>Van khóa PPR d=32mm</t>
  </si>
  <si>
    <t>A33.1095</t>
  </si>
  <si>
    <t>Vòi rửa chậu lavabo (Viglacera hoặc tương đương)</t>
  </si>
  <si>
    <t>A33.1107</t>
  </si>
  <si>
    <t>Vòi rửa vệ sinh (Viglacera hoặc tương đương)</t>
  </si>
  <si>
    <t>Y nhựa uPVC, D110mm</t>
  </si>
  <si>
    <t>Y nhựa uPVC, D90mm</t>
  </si>
  <si>
    <t>Zacco nhựa PPR D25mm</t>
  </si>
  <si>
    <t>Zacco nhựa PPR D32mm</t>
  </si>
  <si>
    <t>M112.4301</t>
  </si>
  <si>
    <t>Máy hàn nhiệt cầm tay</t>
  </si>
  <si>
    <t>M102.0901</t>
  </si>
  <si>
    <t>Máy vận thăng - sức nâng : 0,8 T</t>
  </si>
  <si>
    <t>M106.0202</t>
  </si>
  <si>
    <t>Ô tô tự đổ - trọng tải : 5,0 T</t>
  </si>
  <si>
    <t>HẠNG MỤC:  NHÀ XE</t>
  </si>
  <si>
    <t>Bu lông neo chân cột M16x450</t>
  </si>
  <si>
    <t>Gia công, lắp đặt máng thu nước tôn K600</t>
  </si>
  <si>
    <t>Cầu chắn rác D80</t>
  </si>
  <si>
    <t>Đai giữa ống</t>
  </si>
  <si>
    <t>A24.0900</t>
  </si>
  <si>
    <t>Bu lông</t>
  </si>
  <si>
    <t>Cút PVC d=90mm</t>
  </si>
  <si>
    <t>A24.1096</t>
  </si>
  <si>
    <t>Sơn lót (sắt thép)</t>
  </si>
  <si>
    <t>A24.1097</t>
  </si>
  <si>
    <t>Sơn phủ (sắt thép)</t>
  </si>
  <si>
    <t>Tôn múi mạ màu 0,45mm</t>
  </si>
  <si>
    <t>M102.0202</t>
  </si>
  <si>
    <t>Cần cẩu bánh hơi 16T</t>
  </si>
  <si>
    <t>HẠNG MỤC: CÁC CÔNG TRÌNH PHỤ TRỢ</t>
  </si>
  <si>
    <t>Lớp ni lông chống mất nước xi măng</t>
  </si>
  <si>
    <t>Bản lề cối cửa cổng (gồm trụ+ bản lề treo)</t>
  </si>
  <si>
    <t>Khóa + chốt cổng</t>
  </si>
  <si>
    <t xml:space="preserve">Gia công lắp dựng ghi thu nước </t>
  </si>
  <si>
    <t>Hố van tổng (Hố van đồng hồ nước)</t>
  </si>
  <si>
    <t>A24.0107</t>
  </si>
  <si>
    <t>Bật sắt d= 10mm</t>
  </si>
  <si>
    <t>A24.0010</t>
  </si>
  <si>
    <t>Đá 4x6</t>
  </si>
  <si>
    <t>A24.00101</t>
  </si>
  <si>
    <t>Đá dăm</t>
  </si>
  <si>
    <t>A24.0025</t>
  </si>
  <si>
    <t>Đá dăm 1x2</t>
  </si>
  <si>
    <t>A24.0031</t>
  </si>
  <si>
    <t>Đá hộc</t>
  </si>
  <si>
    <t>A24.0032</t>
  </si>
  <si>
    <t>Đá mài</t>
  </si>
  <si>
    <t>Đất sét dẻo</t>
  </si>
  <si>
    <t>A24.0464</t>
  </si>
  <si>
    <t>Lưới cắt D350</t>
  </si>
  <si>
    <t>A33.0601</t>
  </si>
  <si>
    <t>Nối góc 90 độ HDPE D32mm</t>
  </si>
  <si>
    <t>A24.0525</t>
  </si>
  <si>
    <t>A33.0422</t>
  </si>
  <si>
    <t>Ống nhựa HDPE D32mm, PN10</t>
  </si>
  <si>
    <t>A33.0342</t>
  </si>
  <si>
    <t>Ống nhựa uPVC-Class1 d=200mm</t>
  </si>
  <si>
    <t>A24.10194</t>
  </si>
  <si>
    <t>Thép hộp mạ kẽm</t>
  </si>
  <si>
    <t>A24.0740</t>
  </si>
  <si>
    <t>Thép tròn D&gt;10mm</t>
  </si>
  <si>
    <t>A24.0782</t>
  </si>
  <si>
    <t>Vải địa kỹ thuật</t>
  </si>
  <si>
    <t>Van chặn ren D32-3/4"</t>
  </si>
  <si>
    <t>A33.0859</t>
  </si>
  <si>
    <t>Van ren D50mm</t>
  </si>
  <si>
    <t>M112.2201</t>
  </si>
  <si>
    <t>Máy cắt bê tông 7,5 kW</t>
  </si>
  <si>
    <t>M101.0105</t>
  </si>
  <si>
    <t>Máy đào một gầu, bánh xích - dung tích gầu : 1,25 m3</t>
  </si>
  <si>
    <t>M101.1105</t>
  </si>
  <si>
    <t>Máy lu bánh thép tự hành - trọng lượng tĩnh : 16 T</t>
  </si>
  <si>
    <t>M101.1004</t>
  </si>
  <si>
    <t>Máy lu rung tự hành - trọng lượng tĩnh : 18T</t>
  </si>
  <si>
    <t>M112.3703</t>
  </si>
  <si>
    <t>Máy mài - công suất : 2,7 kW</t>
  </si>
  <si>
    <t>M101.0503</t>
  </si>
  <si>
    <t>Máy ủi - công suất : 110,0 CV</t>
  </si>
  <si>
    <t>HẠNG MỤC: TRUNG TÂM VĂN HÓA THỂ THAO THÔN 5</t>
  </si>
  <si>
    <t>Đắp chữ "NHÀ VĂN HOÁ THÔN 5"</t>
  </si>
  <si>
    <t>Dây đơn 2CV- 1x1,5mm2</t>
  </si>
  <si>
    <t>Dây đơn 2CV- 1x2,5mm2</t>
  </si>
  <si>
    <t>Hộp đo điện trở</t>
  </si>
  <si>
    <t>Bộ phụ kiện phòng wc (gương, móc treo Inox, hộp + khay giấy, xà phòng)</t>
  </si>
  <si>
    <t>Hố ga</t>
  </si>
  <si>
    <t>Côn nhựa PPR D32/20mm</t>
  </si>
  <si>
    <t>Côn nhựa uPVC, D90/42mm</t>
  </si>
  <si>
    <t>Cút nhựa PPR D20mm</t>
  </si>
  <si>
    <t>Cút nhựa PPR ren trong D20-1/2"</t>
  </si>
  <si>
    <t>Chếch nhựa uPVC, D75mm</t>
  </si>
  <si>
    <t>A33.1414</t>
  </si>
  <si>
    <t>Đầu nối thẳng PPR D20mm</t>
  </si>
  <si>
    <t>Gạch ốp Ceramic 300x400mm</t>
  </si>
  <si>
    <t>A33.1362</t>
  </si>
  <si>
    <t>Ống PPR-PN10 d=20mm</t>
  </si>
  <si>
    <t>Ống uPVC-PN8 d=75mm</t>
  </si>
  <si>
    <t>Tê cong nhựa uPVC, D90/48mm</t>
  </si>
  <si>
    <t>Tê nhựa PPR D32/20mm</t>
  </si>
  <si>
    <t>Van khóa PPR d=20mm</t>
  </si>
  <si>
    <t>Vòi rửa vệ sinh (Viglacera VGXP6 hoặc tương đương)</t>
  </si>
  <si>
    <t>Y nhựa uPVC, D90/75mm</t>
  </si>
  <si>
    <t>Zacco nhựa PPR D20mm</t>
  </si>
  <si>
    <t>Hải Phòng - Nhân công 3,5/7 - Nhóm 2</t>
  </si>
  <si>
    <t>Hải Phòng - Máy khoan bê tông cầm tay - công suất : 0,62 kW</t>
  </si>
  <si>
    <t>Bản lề trụ xoay cửa cổng D51</t>
  </si>
  <si>
    <t>Khóa +chốt ngang cổng</t>
  </si>
  <si>
    <t>Chốt âm</t>
  </si>
  <si>
    <t>Bu lông M16</t>
  </si>
  <si>
    <t xml:space="preserve">Ca máy phá dỡ các công trình hiện trạng </t>
  </si>
  <si>
    <t>Ca</t>
  </si>
  <si>
    <t>M101.1102</t>
  </si>
  <si>
    <t>Máy lu bánh thép tự hành - trọng lượng tĩnh : 8,5 T - 9 T</t>
  </si>
  <si>
    <t>HẠNG MỤC: TRUNG TÂM VĂN HÓA THỂ THAO THÔN 6</t>
  </si>
  <si>
    <t>Đắp chữ "NHÀ VĂN HOÁ THÔN 6"</t>
  </si>
  <si>
    <t>Tôn Ausnam hoặc tương đương, dày 0.45mm</t>
  </si>
  <si>
    <t>Thi công khe lún bằng bao tải tẩm bitum</t>
  </si>
  <si>
    <t>vị trí</t>
  </si>
  <si>
    <t>Thanh cái đồng 3P+N KT 40x3, L=2,5m</t>
  </si>
  <si>
    <t>Cầu chì 2A</t>
  </si>
  <si>
    <t>Lưới nilon báo hiệu cáp rộng 400</t>
  </si>
  <si>
    <t>Viên báo hiệu cáp D80 bằng sứ trắng (20m/cái)</t>
  </si>
  <si>
    <t>Gạch chỉ đặc (loại không nung) 9 viên/m</t>
  </si>
  <si>
    <t>Lắp đặt khung móng cột đèn chiếu sáng M16x530</t>
  </si>
  <si>
    <t>A33.1318</t>
  </si>
  <si>
    <t>Ampe kế 300A</t>
  </si>
  <si>
    <t>A33.1328</t>
  </si>
  <si>
    <t>Aptomat MCCB 3P-20A-6KA (LS)</t>
  </si>
  <si>
    <t>Aptomat MCCB 3P-30A-6KA (LS)</t>
  </si>
  <si>
    <t>A33.1329</t>
  </si>
  <si>
    <t>Aptomat MCCB 3P-63A-30KA (LS)</t>
  </si>
  <si>
    <t>A33.0146</t>
  </si>
  <si>
    <t>Bảng điện</t>
  </si>
  <si>
    <t>bảng</t>
  </si>
  <si>
    <t>A33.0089</t>
  </si>
  <si>
    <t>Cáp hạ thế AL/XLPE/PVC 4x25mm2</t>
  </si>
  <si>
    <t>Cáp hạ thế CU/XLPE/PVC/DSTA/PVC 4x16mm2</t>
  </si>
  <si>
    <t>A33.0088</t>
  </si>
  <si>
    <t>Cáp hạ thế CU/XLPE/PVC/DSTA/PVC 4x6mm2</t>
  </si>
  <si>
    <t>A33.0136</t>
  </si>
  <si>
    <t>Cáp lên đèn Cu/PVC/PVC 3x1.5</t>
  </si>
  <si>
    <t>A33.0118</t>
  </si>
  <si>
    <t>Cột điện BTLT 8,5m</t>
  </si>
  <si>
    <t>cột</t>
  </si>
  <si>
    <t>A33.0120</t>
  </si>
  <si>
    <t>Cột thép Bát giác rời cần 6m D78 dày 3.5mm.</t>
  </si>
  <si>
    <t>A33.0147</t>
  </si>
  <si>
    <t>Cửa cột</t>
  </si>
  <si>
    <t>cửa</t>
  </si>
  <si>
    <t>Chuyển mạch vôn kế</t>
  </si>
  <si>
    <t>Dây tiếp địa thép mạ kẽm d=10mm</t>
  </si>
  <si>
    <t>A33.0034</t>
  </si>
  <si>
    <t>Đèn báo tín hiệu pha, kiểu lắp bảng</t>
  </si>
  <si>
    <t>A33.0158</t>
  </si>
  <si>
    <t>A33.0103</t>
  </si>
  <si>
    <t>Máy biến dòng 300/5A</t>
  </si>
  <si>
    <t>A33.0044</t>
  </si>
  <si>
    <t>Ống xoắn HDPE D32/25</t>
  </si>
  <si>
    <t>A33.0045</t>
  </si>
  <si>
    <t>Ống xoắn HDPE D40/30</t>
  </si>
  <si>
    <t>A33.0149</t>
  </si>
  <si>
    <t>Tủ điện điều khiển chiếu sáng KT 800x1200x400 (bao gồm VL phụ, chưa bao gồm aptomat)</t>
  </si>
  <si>
    <t>Thép các loại</t>
  </si>
  <si>
    <t>A33.1317</t>
  </si>
  <si>
    <t>Vol kế 500V</t>
  </si>
  <si>
    <t>N6300</t>
  </si>
  <si>
    <t>Nhân công 3,0/7</t>
  </si>
  <si>
    <t>Nhân công bậc 3,0/7 - Nhóm 2</t>
  </si>
  <si>
    <t>M102.0101</t>
  </si>
  <si>
    <t>Cần trục ô tô - sức nâng : 3,0 T</t>
  </si>
  <si>
    <t>thôn 6</t>
  </si>
  <si>
    <t>thôn 2</t>
  </si>
  <si>
    <t>thôn 5</t>
  </si>
  <si>
    <t>NGUYỄN VĂN BÌNH</t>
  </si>
  <si>
    <t>MST CTY</t>
  </si>
  <si>
    <t>0200742545</t>
  </si>
  <si>
    <t>0201772648</t>
  </si>
  <si>
    <t>0201558549</t>
  </si>
  <si>
    <t>CÔNG TY CỔ PHẦN XÂY DỰNG BẠCH ĐẰNG 234</t>
  </si>
  <si>
    <t>MINH ANH</t>
  </si>
  <si>
    <t>CÔNG TY CỔ PHẦN XÂY DỰNG THƯƠNG MẠI ĐẠT PHÚ</t>
  </si>
  <si>
    <t>SỐ TIỀN</t>
  </si>
  <si>
    <t>KHẤU TRỪ</t>
  </si>
  <si>
    <t>BH TRỪ</t>
  </si>
  <si>
    <t>ĐƯỢC HOÀN</t>
  </si>
  <si>
    <t>Cửa</t>
  </si>
  <si>
    <t>Thép D8, L250 liên kết cột với tường xây</t>
  </si>
  <si>
    <t>Điện nước</t>
  </si>
  <si>
    <t>PCCC</t>
  </si>
  <si>
    <t>Vật tư phụ</t>
  </si>
  <si>
    <t>Bê tông thương phẩm</t>
  </si>
  <si>
    <t>Thiết bị vệ sinh</t>
  </si>
  <si>
    <t>Sơn bả</t>
  </si>
  <si>
    <t>Cát đá</t>
  </si>
  <si>
    <t>Chống sét</t>
  </si>
  <si>
    <t>cọc tre</t>
  </si>
  <si>
    <t>Gạch xây</t>
  </si>
  <si>
    <t>Gạch lát</t>
  </si>
  <si>
    <t>Gỗ coppha</t>
  </si>
  <si>
    <t>Inox</t>
  </si>
  <si>
    <t>vách ngăn</t>
  </si>
  <si>
    <t>Tôn</t>
  </si>
  <si>
    <t>Xi măng</t>
  </si>
  <si>
    <t>hố ga</t>
  </si>
  <si>
    <t>Tên Hàng</t>
  </si>
  <si>
    <t>ĐVT</t>
  </si>
  <si>
    <t>SL</t>
  </si>
  <si>
    <t>Đơn giá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</si>
</sst>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(* #,##0_);_(* \(#,##0\);_(* &quot;-&quot;_);_(@_)"/>
    <numFmt numFmtId="164" formatCode="_-* #,##0.00\ _₫_-;\-* #,##0.00\ _₫_-;_-* &quot;-&quot;??\ _₫_-;_-@_-"/>
    <numFmt numFmtId="165" formatCode="#,##0.##0;\-#,##0.##0"/>
    <numFmt numFmtId="166" formatCode="#,##0.####0;\-#,##0.####0"/>
    <numFmt numFmtId="167" formatCode="_-* #,##0\ _₫_-;\-* #,##0\ _₫_-;_-* &quot;-&quot;??\ _₫_-;_-@_-"/>
    <numFmt numFmtId="173" formatCode="_(* #,##0_);_(* \(#,##0\);_(* &quot;-&quot;???_);_(@_)"/>
  </numFmts>
  <fonts count="17" x14ac:knownFonts="1">
    <font>
      <sz val="11"/>
      <color theme="1"/>
      <name val="Calibri"/>
      <family val="2"/>
      <charset val="163"/>
      <scheme val="minor"/>
    </font>
    <font>
      <b/>
      <sz val="15"/>
      <name val="Times New Roman"/>
      <family val="1"/>
    </font>
    <font>
      <sz val="8.25"/>
      <name val="Microsoft Sans Serif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  <font>
      <sz val="11"/>
      <color theme="1"/>
      <name val="Calibri"/>
      <family val="2"/>
      <charset val="163"/>
      <scheme val="minor"/>
    </font>
    <font>
      <sz val="11"/>
      <name val="Arial Narrow"/>
      <family val="2"/>
    </font>
    <font>
      <b/>
      <sz val="12"/>
      <name val="Arial"/>
      <family val="2"/>
    </font>
    <font>
      <b/>
      <sz val="12"/>
      <name val="Microsoft Sans Serif"/>
      <family val="2"/>
    </font>
    <font>
      <b/>
      <sz val="10"/>
      <name val="Arial"/>
      <family val="2"/>
    </font>
    <font>
      <sz val="11"/>
      <color theme="1"/>
      <name val="Times New Roman"/>
      <family val="1"/>
    </font>
    <font>
      <sz val="14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34"/>
      </patternFill>
    </fill>
    <fill>
      <patternFill patternType="solid">
        <fgColor indexed="36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5" fontId="5" fillId="0" borderId="4" xfId="0" applyNumberFormat="1" applyFont="1" applyBorder="1" applyAlignment="1" applyProtection="1">
      <alignment horizontal="center" vertical="center" wrapText="1"/>
      <protection locked="0"/>
    </xf>
    <xf numFmtId="3" fontId="5" fillId="0" borderId="4" xfId="0" applyNumberFormat="1" applyFont="1" applyBorder="1" applyAlignment="1" applyProtection="1">
      <alignment horizontal="center" vertical="center" wrapText="1"/>
      <protection locked="0"/>
    </xf>
    <xf numFmtId="3" fontId="5" fillId="3" borderId="4" xfId="0" applyNumberFormat="1" applyFont="1" applyFill="1" applyBorder="1" applyAlignment="1" applyProtection="1">
      <alignment horizontal="center" vertical="center" wrapText="1"/>
      <protection locked="0"/>
    </xf>
    <xf numFmtId="166" fontId="5" fillId="0" borderId="4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 applyProtection="1">
      <alignment vertical="center" wrapText="1"/>
      <protection locked="0"/>
    </xf>
    <xf numFmtId="165" fontId="6" fillId="0" borderId="4" xfId="0" applyNumberFormat="1" applyFont="1" applyBorder="1" applyAlignment="1" applyProtection="1">
      <alignment vertical="center" wrapText="1"/>
      <protection locked="0"/>
    </xf>
    <xf numFmtId="3" fontId="6" fillId="0" borderId="4" xfId="0" applyNumberFormat="1" applyFont="1" applyBorder="1" applyAlignment="1" applyProtection="1">
      <alignment vertical="center" wrapText="1"/>
      <protection locked="0"/>
    </xf>
    <xf numFmtId="3" fontId="6" fillId="3" borderId="4" xfId="0" applyNumberFormat="1" applyFont="1" applyFill="1" applyBorder="1" applyAlignment="1" applyProtection="1">
      <alignment vertical="center" wrapText="1"/>
      <protection locked="0"/>
    </xf>
    <xf numFmtId="166" fontId="6" fillId="0" borderId="4" xfId="0" applyNumberFormat="1" applyFont="1" applyBorder="1" applyAlignment="1" applyProtection="1">
      <alignment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vertical="center" wrapText="1"/>
      <protection locked="0"/>
    </xf>
    <xf numFmtId="165" fontId="5" fillId="0" borderId="6" xfId="0" applyNumberFormat="1" applyFont="1" applyBorder="1" applyAlignment="1" applyProtection="1">
      <alignment vertical="center" wrapText="1"/>
      <protection locked="0"/>
    </xf>
    <xf numFmtId="3" fontId="5" fillId="0" borderId="6" xfId="0" applyNumberFormat="1" applyFont="1" applyBorder="1" applyAlignment="1" applyProtection="1">
      <alignment vertical="center" wrapText="1"/>
      <protection locked="0"/>
    </xf>
    <xf numFmtId="3" fontId="5" fillId="3" borderId="6" xfId="0" applyNumberFormat="1" applyFont="1" applyFill="1" applyBorder="1" applyAlignment="1" applyProtection="1">
      <alignment vertical="center" wrapText="1"/>
      <protection locked="0"/>
    </xf>
    <xf numFmtId="166" fontId="5" fillId="0" borderId="6" xfId="0" applyNumberFormat="1" applyFont="1" applyBorder="1" applyAlignment="1" applyProtection="1">
      <alignment vertical="center" wrapText="1"/>
      <protection locked="0"/>
    </xf>
    <xf numFmtId="164" fontId="2" fillId="0" borderId="0" xfId="1" applyFont="1" applyAlignment="1" applyProtection="1">
      <alignment vertical="center" wrapText="1"/>
      <protection locked="0"/>
    </xf>
    <xf numFmtId="3" fontId="2" fillId="0" borderId="0" xfId="0" applyNumberFormat="1" applyFont="1" applyAlignment="1" applyProtection="1">
      <alignment vertical="center" wrapText="1"/>
      <protection locked="0"/>
    </xf>
    <xf numFmtId="164" fontId="5" fillId="0" borderId="6" xfId="1" applyFont="1" applyBorder="1" applyAlignment="1" applyProtection="1">
      <alignment vertical="center" wrapText="1"/>
      <protection locked="0"/>
    </xf>
    <xf numFmtId="167" fontId="2" fillId="0" borderId="0" xfId="1" applyNumberFormat="1" applyFont="1" applyAlignment="1" applyProtection="1">
      <alignment vertical="center" wrapText="1"/>
      <protection locked="0"/>
    </xf>
    <xf numFmtId="164" fontId="2" fillId="0" borderId="0" xfId="0" applyNumberFormat="1" applyFont="1" applyAlignment="1" applyProtection="1">
      <alignment vertical="center" wrapText="1"/>
      <protection locked="0"/>
    </xf>
    <xf numFmtId="0" fontId="0" fillId="0" borderId="0" xfId="0" quotePrefix="1"/>
    <xf numFmtId="167" fontId="0" fillId="0" borderId="0" xfId="1" applyNumberFormat="1" applyFont="1"/>
    <xf numFmtId="0" fontId="0" fillId="0" borderId="0" xfId="0" applyAlignment="1">
      <alignment horizontal="right"/>
    </xf>
    <xf numFmtId="0" fontId="8" fillId="0" borderId="4" xfId="0" applyFont="1" applyBorder="1" applyAlignment="1" applyProtection="1">
      <alignment vertical="center" wrapText="1"/>
      <protection locked="0"/>
    </xf>
    <xf numFmtId="0" fontId="9" fillId="4" borderId="3" xfId="0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 applyProtection="1">
      <alignment horizontal="left" vertical="center" wrapText="1"/>
      <protection locked="0"/>
    </xf>
    <xf numFmtId="165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3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166" fontId="9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4" borderId="0" xfId="0" applyFont="1" applyFill="1" applyAlignment="1" applyProtection="1">
      <alignment vertical="center" wrapText="1"/>
      <protection locked="0"/>
    </xf>
    <xf numFmtId="3" fontId="11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6" fillId="5" borderId="4" xfId="0" applyFont="1" applyFill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173" fontId="12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7" xfId="0" applyFont="1" applyBorder="1" applyAlignment="1" applyProtection="1">
      <alignment vertical="center" wrapText="1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165" fontId="13" fillId="0" borderId="7" xfId="0" applyNumberFormat="1" applyFont="1" applyBorder="1" applyAlignment="1" applyProtection="1">
      <alignment horizontal="center" vertical="center" wrapText="1"/>
      <protection locked="0"/>
    </xf>
    <xf numFmtId="41" fontId="14" fillId="0" borderId="7" xfId="2" applyFont="1" applyBorder="1"/>
    <xf numFmtId="173" fontId="14" fillId="0" borderId="7" xfId="0" applyNumberFormat="1" applyFont="1" applyBorder="1"/>
    <xf numFmtId="0" fontId="13" fillId="5" borderId="7" xfId="0" applyFont="1" applyFill="1" applyBorder="1" applyAlignment="1" applyProtection="1">
      <alignment vertical="center" wrapText="1"/>
      <protection locked="0"/>
    </xf>
    <xf numFmtId="0" fontId="15" fillId="4" borderId="7" xfId="0" applyFont="1" applyFill="1" applyBorder="1" applyAlignment="1" applyProtection="1">
      <alignment horizontal="left" vertical="center" wrapText="1"/>
      <protection locked="0"/>
    </xf>
    <xf numFmtId="0" fontId="15" fillId="4" borderId="7" xfId="0" applyFont="1" applyFill="1" applyBorder="1" applyAlignment="1" applyProtection="1">
      <alignment horizontal="center" vertical="center" wrapText="1"/>
      <protection locked="0"/>
    </xf>
    <xf numFmtId="165" fontId="15" fillId="4" borderId="7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>
      <alignment horizontal="center" vertical="center"/>
    </xf>
    <xf numFmtId="173" fontId="16" fillId="0" borderId="7" xfId="0" applyNumberFormat="1" applyFont="1" applyBorder="1" applyAlignment="1">
      <alignment horizontal="center" vertical="center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T430"/>
  <sheetViews>
    <sheetView workbookViewId="0">
      <selection activeCell="O438" sqref="O438"/>
    </sheetView>
  </sheetViews>
  <sheetFormatPr baseColWidth="10" defaultColWidth="8.83203125" defaultRowHeight="11" x14ac:dyDescent="0.2"/>
  <cols>
    <col min="1" max="1" width="5.6640625" style="1" customWidth="1"/>
    <col min="2" max="2" width="12.5" style="1" customWidth="1"/>
    <col min="3" max="3" width="43" style="1" customWidth="1"/>
    <col min="4" max="4" width="10.33203125" style="1" customWidth="1"/>
    <col min="5" max="6" width="13.33203125" style="1" customWidth="1"/>
    <col min="7" max="9" width="13.33203125" style="1" hidden="1" customWidth="1"/>
    <col min="10" max="10" width="8.1640625" style="1" customWidth="1"/>
    <col min="11" max="11" width="14.1640625" style="1" hidden="1" customWidth="1"/>
    <col min="12" max="14" width="13.33203125" style="1" hidden="1" customWidth="1"/>
    <col min="15" max="15" width="13.33203125" style="1" customWidth="1"/>
    <col min="16" max="16" width="13.33203125" style="1" hidden="1" customWidth="1"/>
    <col min="17" max="18" width="13.33203125" style="1" customWidth="1"/>
    <col min="19" max="20" width="8.83203125" style="1" hidden="1" customWidth="1"/>
    <col min="21" max="256" width="8.83203125" style="1"/>
    <col min="257" max="257" width="5.6640625" style="1" customWidth="1"/>
    <col min="258" max="258" width="12.5" style="1" customWidth="1"/>
    <col min="259" max="259" width="43" style="1" customWidth="1"/>
    <col min="260" max="260" width="10.33203125" style="1" customWidth="1"/>
    <col min="261" max="262" width="13.33203125" style="1" customWidth="1"/>
    <col min="263" max="265" width="0" style="1" hidden="1" customWidth="1"/>
    <col min="266" max="266" width="8.1640625" style="1" customWidth="1"/>
    <col min="267" max="270" width="0" style="1" hidden="1" customWidth="1"/>
    <col min="271" max="271" width="13.33203125" style="1" customWidth="1"/>
    <col min="272" max="272" width="0" style="1" hidden="1" customWidth="1"/>
    <col min="273" max="274" width="13.33203125" style="1" customWidth="1"/>
    <col min="275" max="276" width="0" style="1" hidden="1" customWidth="1"/>
    <col min="277" max="512" width="8.83203125" style="1"/>
    <col min="513" max="513" width="5.6640625" style="1" customWidth="1"/>
    <col min="514" max="514" width="12.5" style="1" customWidth="1"/>
    <col min="515" max="515" width="43" style="1" customWidth="1"/>
    <col min="516" max="516" width="10.33203125" style="1" customWidth="1"/>
    <col min="517" max="518" width="13.33203125" style="1" customWidth="1"/>
    <col min="519" max="521" width="0" style="1" hidden="1" customWidth="1"/>
    <col min="522" max="522" width="8.1640625" style="1" customWidth="1"/>
    <col min="523" max="526" width="0" style="1" hidden="1" customWidth="1"/>
    <col min="527" max="527" width="13.33203125" style="1" customWidth="1"/>
    <col min="528" max="528" width="0" style="1" hidden="1" customWidth="1"/>
    <col min="529" max="530" width="13.33203125" style="1" customWidth="1"/>
    <col min="531" max="532" width="0" style="1" hidden="1" customWidth="1"/>
    <col min="533" max="768" width="8.83203125" style="1"/>
    <col min="769" max="769" width="5.6640625" style="1" customWidth="1"/>
    <col min="770" max="770" width="12.5" style="1" customWidth="1"/>
    <col min="771" max="771" width="43" style="1" customWidth="1"/>
    <col min="772" max="772" width="10.33203125" style="1" customWidth="1"/>
    <col min="773" max="774" width="13.33203125" style="1" customWidth="1"/>
    <col min="775" max="777" width="0" style="1" hidden="1" customWidth="1"/>
    <col min="778" max="778" width="8.1640625" style="1" customWidth="1"/>
    <col min="779" max="782" width="0" style="1" hidden="1" customWidth="1"/>
    <col min="783" max="783" width="13.33203125" style="1" customWidth="1"/>
    <col min="784" max="784" width="0" style="1" hidden="1" customWidth="1"/>
    <col min="785" max="786" width="13.33203125" style="1" customWidth="1"/>
    <col min="787" max="788" width="0" style="1" hidden="1" customWidth="1"/>
    <col min="789" max="1024" width="8.83203125" style="1"/>
    <col min="1025" max="1025" width="5.6640625" style="1" customWidth="1"/>
    <col min="1026" max="1026" width="12.5" style="1" customWidth="1"/>
    <col min="1027" max="1027" width="43" style="1" customWidth="1"/>
    <col min="1028" max="1028" width="10.33203125" style="1" customWidth="1"/>
    <col min="1029" max="1030" width="13.33203125" style="1" customWidth="1"/>
    <col min="1031" max="1033" width="0" style="1" hidden="1" customWidth="1"/>
    <col min="1034" max="1034" width="8.1640625" style="1" customWidth="1"/>
    <col min="1035" max="1038" width="0" style="1" hidden="1" customWidth="1"/>
    <col min="1039" max="1039" width="13.33203125" style="1" customWidth="1"/>
    <col min="1040" max="1040" width="0" style="1" hidden="1" customWidth="1"/>
    <col min="1041" max="1042" width="13.33203125" style="1" customWidth="1"/>
    <col min="1043" max="1044" width="0" style="1" hidden="1" customWidth="1"/>
    <col min="1045" max="1280" width="8.83203125" style="1"/>
    <col min="1281" max="1281" width="5.6640625" style="1" customWidth="1"/>
    <col min="1282" max="1282" width="12.5" style="1" customWidth="1"/>
    <col min="1283" max="1283" width="43" style="1" customWidth="1"/>
    <col min="1284" max="1284" width="10.33203125" style="1" customWidth="1"/>
    <col min="1285" max="1286" width="13.33203125" style="1" customWidth="1"/>
    <col min="1287" max="1289" width="0" style="1" hidden="1" customWidth="1"/>
    <col min="1290" max="1290" width="8.1640625" style="1" customWidth="1"/>
    <col min="1291" max="1294" width="0" style="1" hidden="1" customWidth="1"/>
    <col min="1295" max="1295" width="13.33203125" style="1" customWidth="1"/>
    <col min="1296" max="1296" width="0" style="1" hidden="1" customWidth="1"/>
    <col min="1297" max="1298" width="13.33203125" style="1" customWidth="1"/>
    <col min="1299" max="1300" width="0" style="1" hidden="1" customWidth="1"/>
    <col min="1301" max="1536" width="8.83203125" style="1"/>
    <col min="1537" max="1537" width="5.6640625" style="1" customWidth="1"/>
    <col min="1538" max="1538" width="12.5" style="1" customWidth="1"/>
    <col min="1539" max="1539" width="43" style="1" customWidth="1"/>
    <col min="1540" max="1540" width="10.33203125" style="1" customWidth="1"/>
    <col min="1541" max="1542" width="13.33203125" style="1" customWidth="1"/>
    <col min="1543" max="1545" width="0" style="1" hidden="1" customWidth="1"/>
    <col min="1546" max="1546" width="8.1640625" style="1" customWidth="1"/>
    <col min="1547" max="1550" width="0" style="1" hidden="1" customWidth="1"/>
    <col min="1551" max="1551" width="13.33203125" style="1" customWidth="1"/>
    <col min="1552" max="1552" width="0" style="1" hidden="1" customWidth="1"/>
    <col min="1553" max="1554" width="13.33203125" style="1" customWidth="1"/>
    <col min="1555" max="1556" width="0" style="1" hidden="1" customWidth="1"/>
    <col min="1557" max="1792" width="8.83203125" style="1"/>
    <col min="1793" max="1793" width="5.6640625" style="1" customWidth="1"/>
    <col min="1794" max="1794" width="12.5" style="1" customWidth="1"/>
    <col min="1795" max="1795" width="43" style="1" customWidth="1"/>
    <col min="1796" max="1796" width="10.33203125" style="1" customWidth="1"/>
    <col min="1797" max="1798" width="13.33203125" style="1" customWidth="1"/>
    <col min="1799" max="1801" width="0" style="1" hidden="1" customWidth="1"/>
    <col min="1802" max="1802" width="8.1640625" style="1" customWidth="1"/>
    <col min="1803" max="1806" width="0" style="1" hidden="1" customWidth="1"/>
    <col min="1807" max="1807" width="13.33203125" style="1" customWidth="1"/>
    <col min="1808" max="1808" width="0" style="1" hidden="1" customWidth="1"/>
    <col min="1809" max="1810" width="13.33203125" style="1" customWidth="1"/>
    <col min="1811" max="1812" width="0" style="1" hidden="1" customWidth="1"/>
    <col min="1813" max="2048" width="8.83203125" style="1"/>
    <col min="2049" max="2049" width="5.6640625" style="1" customWidth="1"/>
    <col min="2050" max="2050" width="12.5" style="1" customWidth="1"/>
    <col min="2051" max="2051" width="43" style="1" customWidth="1"/>
    <col min="2052" max="2052" width="10.33203125" style="1" customWidth="1"/>
    <col min="2053" max="2054" width="13.33203125" style="1" customWidth="1"/>
    <col min="2055" max="2057" width="0" style="1" hidden="1" customWidth="1"/>
    <col min="2058" max="2058" width="8.1640625" style="1" customWidth="1"/>
    <col min="2059" max="2062" width="0" style="1" hidden="1" customWidth="1"/>
    <col min="2063" max="2063" width="13.33203125" style="1" customWidth="1"/>
    <col min="2064" max="2064" width="0" style="1" hidden="1" customWidth="1"/>
    <col min="2065" max="2066" width="13.33203125" style="1" customWidth="1"/>
    <col min="2067" max="2068" width="0" style="1" hidden="1" customWidth="1"/>
    <col min="2069" max="2304" width="8.83203125" style="1"/>
    <col min="2305" max="2305" width="5.6640625" style="1" customWidth="1"/>
    <col min="2306" max="2306" width="12.5" style="1" customWidth="1"/>
    <col min="2307" max="2307" width="43" style="1" customWidth="1"/>
    <col min="2308" max="2308" width="10.33203125" style="1" customWidth="1"/>
    <col min="2309" max="2310" width="13.33203125" style="1" customWidth="1"/>
    <col min="2311" max="2313" width="0" style="1" hidden="1" customWidth="1"/>
    <col min="2314" max="2314" width="8.1640625" style="1" customWidth="1"/>
    <col min="2315" max="2318" width="0" style="1" hidden="1" customWidth="1"/>
    <col min="2319" max="2319" width="13.33203125" style="1" customWidth="1"/>
    <col min="2320" max="2320" width="0" style="1" hidden="1" customWidth="1"/>
    <col min="2321" max="2322" width="13.33203125" style="1" customWidth="1"/>
    <col min="2323" max="2324" width="0" style="1" hidden="1" customWidth="1"/>
    <col min="2325" max="2560" width="8.83203125" style="1"/>
    <col min="2561" max="2561" width="5.6640625" style="1" customWidth="1"/>
    <col min="2562" max="2562" width="12.5" style="1" customWidth="1"/>
    <col min="2563" max="2563" width="43" style="1" customWidth="1"/>
    <col min="2564" max="2564" width="10.33203125" style="1" customWidth="1"/>
    <col min="2565" max="2566" width="13.33203125" style="1" customWidth="1"/>
    <col min="2567" max="2569" width="0" style="1" hidden="1" customWidth="1"/>
    <col min="2570" max="2570" width="8.1640625" style="1" customWidth="1"/>
    <col min="2571" max="2574" width="0" style="1" hidden="1" customWidth="1"/>
    <col min="2575" max="2575" width="13.33203125" style="1" customWidth="1"/>
    <col min="2576" max="2576" width="0" style="1" hidden="1" customWidth="1"/>
    <col min="2577" max="2578" width="13.33203125" style="1" customWidth="1"/>
    <col min="2579" max="2580" width="0" style="1" hidden="1" customWidth="1"/>
    <col min="2581" max="2816" width="8.83203125" style="1"/>
    <col min="2817" max="2817" width="5.6640625" style="1" customWidth="1"/>
    <col min="2818" max="2818" width="12.5" style="1" customWidth="1"/>
    <col min="2819" max="2819" width="43" style="1" customWidth="1"/>
    <col min="2820" max="2820" width="10.33203125" style="1" customWidth="1"/>
    <col min="2821" max="2822" width="13.33203125" style="1" customWidth="1"/>
    <col min="2823" max="2825" width="0" style="1" hidden="1" customWidth="1"/>
    <col min="2826" max="2826" width="8.1640625" style="1" customWidth="1"/>
    <col min="2827" max="2830" width="0" style="1" hidden="1" customWidth="1"/>
    <col min="2831" max="2831" width="13.33203125" style="1" customWidth="1"/>
    <col min="2832" max="2832" width="0" style="1" hidden="1" customWidth="1"/>
    <col min="2833" max="2834" width="13.33203125" style="1" customWidth="1"/>
    <col min="2835" max="2836" width="0" style="1" hidden="1" customWidth="1"/>
    <col min="2837" max="3072" width="8.83203125" style="1"/>
    <col min="3073" max="3073" width="5.6640625" style="1" customWidth="1"/>
    <col min="3074" max="3074" width="12.5" style="1" customWidth="1"/>
    <col min="3075" max="3075" width="43" style="1" customWidth="1"/>
    <col min="3076" max="3076" width="10.33203125" style="1" customWidth="1"/>
    <col min="3077" max="3078" width="13.33203125" style="1" customWidth="1"/>
    <col min="3079" max="3081" width="0" style="1" hidden="1" customWidth="1"/>
    <col min="3082" max="3082" width="8.1640625" style="1" customWidth="1"/>
    <col min="3083" max="3086" width="0" style="1" hidden="1" customWidth="1"/>
    <col min="3087" max="3087" width="13.33203125" style="1" customWidth="1"/>
    <col min="3088" max="3088" width="0" style="1" hidden="1" customWidth="1"/>
    <col min="3089" max="3090" width="13.33203125" style="1" customWidth="1"/>
    <col min="3091" max="3092" width="0" style="1" hidden="1" customWidth="1"/>
    <col min="3093" max="3328" width="8.83203125" style="1"/>
    <col min="3329" max="3329" width="5.6640625" style="1" customWidth="1"/>
    <col min="3330" max="3330" width="12.5" style="1" customWidth="1"/>
    <col min="3331" max="3331" width="43" style="1" customWidth="1"/>
    <col min="3332" max="3332" width="10.33203125" style="1" customWidth="1"/>
    <col min="3333" max="3334" width="13.33203125" style="1" customWidth="1"/>
    <col min="3335" max="3337" width="0" style="1" hidden="1" customWidth="1"/>
    <col min="3338" max="3338" width="8.1640625" style="1" customWidth="1"/>
    <col min="3339" max="3342" width="0" style="1" hidden="1" customWidth="1"/>
    <col min="3343" max="3343" width="13.33203125" style="1" customWidth="1"/>
    <col min="3344" max="3344" width="0" style="1" hidden="1" customWidth="1"/>
    <col min="3345" max="3346" width="13.33203125" style="1" customWidth="1"/>
    <col min="3347" max="3348" width="0" style="1" hidden="1" customWidth="1"/>
    <col min="3349" max="3584" width="8.83203125" style="1"/>
    <col min="3585" max="3585" width="5.6640625" style="1" customWidth="1"/>
    <col min="3586" max="3586" width="12.5" style="1" customWidth="1"/>
    <col min="3587" max="3587" width="43" style="1" customWidth="1"/>
    <col min="3588" max="3588" width="10.33203125" style="1" customWidth="1"/>
    <col min="3589" max="3590" width="13.33203125" style="1" customWidth="1"/>
    <col min="3591" max="3593" width="0" style="1" hidden="1" customWidth="1"/>
    <col min="3594" max="3594" width="8.1640625" style="1" customWidth="1"/>
    <col min="3595" max="3598" width="0" style="1" hidden="1" customWidth="1"/>
    <col min="3599" max="3599" width="13.33203125" style="1" customWidth="1"/>
    <col min="3600" max="3600" width="0" style="1" hidden="1" customWidth="1"/>
    <col min="3601" max="3602" width="13.33203125" style="1" customWidth="1"/>
    <col min="3603" max="3604" width="0" style="1" hidden="1" customWidth="1"/>
    <col min="3605" max="3840" width="8.83203125" style="1"/>
    <col min="3841" max="3841" width="5.6640625" style="1" customWidth="1"/>
    <col min="3842" max="3842" width="12.5" style="1" customWidth="1"/>
    <col min="3843" max="3843" width="43" style="1" customWidth="1"/>
    <col min="3844" max="3844" width="10.33203125" style="1" customWidth="1"/>
    <col min="3845" max="3846" width="13.33203125" style="1" customWidth="1"/>
    <col min="3847" max="3849" width="0" style="1" hidden="1" customWidth="1"/>
    <col min="3850" max="3850" width="8.1640625" style="1" customWidth="1"/>
    <col min="3851" max="3854" width="0" style="1" hidden="1" customWidth="1"/>
    <col min="3855" max="3855" width="13.33203125" style="1" customWidth="1"/>
    <col min="3856" max="3856" width="0" style="1" hidden="1" customWidth="1"/>
    <col min="3857" max="3858" width="13.33203125" style="1" customWidth="1"/>
    <col min="3859" max="3860" width="0" style="1" hidden="1" customWidth="1"/>
    <col min="3861" max="4096" width="8.83203125" style="1"/>
    <col min="4097" max="4097" width="5.6640625" style="1" customWidth="1"/>
    <col min="4098" max="4098" width="12.5" style="1" customWidth="1"/>
    <col min="4099" max="4099" width="43" style="1" customWidth="1"/>
    <col min="4100" max="4100" width="10.33203125" style="1" customWidth="1"/>
    <col min="4101" max="4102" width="13.33203125" style="1" customWidth="1"/>
    <col min="4103" max="4105" width="0" style="1" hidden="1" customWidth="1"/>
    <col min="4106" max="4106" width="8.1640625" style="1" customWidth="1"/>
    <col min="4107" max="4110" width="0" style="1" hidden="1" customWidth="1"/>
    <col min="4111" max="4111" width="13.33203125" style="1" customWidth="1"/>
    <col min="4112" max="4112" width="0" style="1" hidden="1" customWidth="1"/>
    <col min="4113" max="4114" width="13.33203125" style="1" customWidth="1"/>
    <col min="4115" max="4116" width="0" style="1" hidden="1" customWidth="1"/>
    <col min="4117" max="4352" width="8.83203125" style="1"/>
    <col min="4353" max="4353" width="5.6640625" style="1" customWidth="1"/>
    <col min="4354" max="4354" width="12.5" style="1" customWidth="1"/>
    <col min="4355" max="4355" width="43" style="1" customWidth="1"/>
    <col min="4356" max="4356" width="10.33203125" style="1" customWidth="1"/>
    <col min="4357" max="4358" width="13.33203125" style="1" customWidth="1"/>
    <col min="4359" max="4361" width="0" style="1" hidden="1" customWidth="1"/>
    <col min="4362" max="4362" width="8.1640625" style="1" customWidth="1"/>
    <col min="4363" max="4366" width="0" style="1" hidden="1" customWidth="1"/>
    <col min="4367" max="4367" width="13.33203125" style="1" customWidth="1"/>
    <col min="4368" max="4368" width="0" style="1" hidden="1" customWidth="1"/>
    <col min="4369" max="4370" width="13.33203125" style="1" customWidth="1"/>
    <col min="4371" max="4372" width="0" style="1" hidden="1" customWidth="1"/>
    <col min="4373" max="4608" width="8.83203125" style="1"/>
    <col min="4609" max="4609" width="5.6640625" style="1" customWidth="1"/>
    <col min="4610" max="4610" width="12.5" style="1" customWidth="1"/>
    <col min="4611" max="4611" width="43" style="1" customWidth="1"/>
    <col min="4612" max="4612" width="10.33203125" style="1" customWidth="1"/>
    <col min="4613" max="4614" width="13.33203125" style="1" customWidth="1"/>
    <col min="4615" max="4617" width="0" style="1" hidden="1" customWidth="1"/>
    <col min="4618" max="4618" width="8.1640625" style="1" customWidth="1"/>
    <col min="4619" max="4622" width="0" style="1" hidden="1" customWidth="1"/>
    <col min="4623" max="4623" width="13.33203125" style="1" customWidth="1"/>
    <col min="4624" max="4624" width="0" style="1" hidden="1" customWidth="1"/>
    <col min="4625" max="4626" width="13.33203125" style="1" customWidth="1"/>
    <col min="4627" max="4628" width="0" style="1" hidden="1" customWidth="1"/>
    <col min="4629" max="4864" width="8.83203125" style="1"/>
    <col min="4865" max="4865" width="5.6640625" style="1" customWidth="1"/>
    <col min="4866" max="4866" width="12.5" style="1" customWidth="1"/>
    <col min="4867" max="4867" width="43" style="1" customWidth="1"/>
    <col min="4868" max="4868" width="10.33203125" style="1" customWidth="1"/>
    <col min="4869" max="4870" width="13.33203125" style="1" customWidth="1"/>
    <col min="4871" max="4873" width="0" style="1" hidden="1" customWidth="1"/>
    <col min="4874" max="4874" width="8.1640625" style="1" customWidth="1"/>
    <col min="4875" max="4878" width="0" style="1" hidden="1" customWidth="1"/>
    <col min="4879" max="4879" width="13.33203125" style="1" customWidth="1"/>
    <col min="4880" max="4880" width="0" style="1" hidden="1" customWidth="1"/>
    <col min="4881" max="4882" width="13.33203125" style="1" customWidth="1"/>
    <col min="4883" max="4884" width="0" style="1" hidden="1" customWidth="1"/>
    <col min="4885" max="5120" width="8.83203125" style="1"/>
    <col min="5121" max="5121" width="5.6640625" style="1" customWidth="1"/>
    <col min="5122" max="5122" width="12.5" style="1" customWidth="1"/>
    <col min="5123" max="5123" width="43" style="1" customWidth="1"/>
    <col min="5124" max="5124" width="10.33203125" style="1" customWidth="1"/>
    <col min="5125" max="5126" width="13.33203125" style="1" customWidth="1"/>
    <col min="5127" max="5129" width="0" style="1" hidden="1" customWidth="1"/>
    <col min="5130" max="5130" width="8.1640625" style="1" customWidth="1"/>
    <col min="5131" max="5134" width="0" style="1" hidden="1" customWidth="1"/>
    <col min="5135" max="5135" width="13.33203125" style="1" customWidth="1"/>
    <col min="5136" max="5136" width="0" style="1" hidden="1" customWidth="1"/>
    <col min="5137" max="5138" width="13.33203125" style="1" customWidth="1"/>
    <col min="5139" max="5140" width="0" style="1" hidden="1" customWidth="1"/>
    <col min="5141" max="5376" width="8.83203125" style="1"/>
    <col min="5377" max="5377" width="5.6640625" style="1" customWidth="1"/>
    <col min="5378" max="5378" width="12.5" style="1" customWidth="1"/>
    <col min="5379" max="5379" width="43" style="1" customWidth="1"/>
    <col min="5380" max="5380" width="10.33203125" style="1" customWidth="1"/>
    <col min="5381" max="5382" width="13.33203125" style="1" customWidth="1"/>
    <col min="5383" max="5385" width="0" style="1" hidden="1" customWidth="1"/>
    <col min="5386" max="5386" width="8.1640625" style="1" customWidth="1"/>
    <col min="5387" max="5390" width="0" style="1" hidden="1" customWidth="1"/>
    <col min="5391" max="5391" width="13.33203125" style="1" customWidth="1"/>
    <col min="5392" max="5392" width="0" style="1" hidden="1" customWidth="1"/>
    <col min="5393" max="5394" width="13.33203125" style="1" customWidth="1"/>
    <col min="5395" max="5396" width="0" style="1" hidden="1" customWidth="1"/>
    <col min="5397" max="5632" width="8.83203125" style="1"/>
    <col min="5633" max="5633" width="5.6640625" style="1" customWidth="1"/>
    <col min="5634" max="5634" width="12.5" style="1" customWidth="1"/>
    <col min="5635" max="5635" width="43" style="1" customWidth="1"/>
    <col min="5636" max="5636" width="10.33203125" style="1" customWidth="1"/>
    <col min="5637" max="5638" width="13.33203125" style="1" customWidth="1"/>
    <col min="5639" max="5641" width="0" style="1" hidden="1" customWidth="1"/>
    <col min="5642" max="5642" width="8.1640625" style="1" customWidth="1"/>
    <col min="5643" max="5646" width="0" style="1" hidden="1" customWidth="1"/>
    <col min="5647" max="5647" width="13.33203125" style="1" customWidth="1"/>
    <col min="5648" max="5648" width="0" style="1" hidden="1" customWidth="1"/>
    <col min="5649" max="5650" width="13.33203125" style="1" customWidth="1"/>
    <col min="5651" max="5652" width="0" style="1" hidden="1" customWidth="1"/>
    <col min="5653" max="5888" width="8.83203125" style="1"/>
    <col min="5889" max="5889" width="5.6640625" style="1" customWidth="1"/>
    <col min="5890" max="5890" width="12.5" style="1" customWidth="1"/>
    <col min="5891" max="5891" width="43" style="1" customWidth="1"/>
    <col min="5892" max="5892" width="10.33203125" style="1" customWidth="1"/>
    <col min="5893" max="5894" width="13.33203125" style="1" customWidth="1"/>
    <col min="5895" max="5897" width="0" style="1" hidden="1" customWidth="1"/>
    <col min="5898" max="5898" width="8.1640625" style="1" customWidth="1"/>
    <col min="5899" max="5902" width="0" style="1" hidden="1" customWidth="1"/>
    <col min="5903" max="5903" width="13.33203125" style="1" customWidth="1"/>
    <col min="5904" max="5904" width="0" style="1" hidden="1" customWidth="1"/>
    <col min="5905" max="5906" width="13.33203125" style="1" customWidth="1"/>
    <col min="5907" max="5908" width="0" style="1" hidden="1" customWidth="1"/>
    <col min="5909" max="6144" width="8.83203125" style="1"/>
    <col min="6145" max="6145" width="5.6640625" style="1" customWidth="1"/>
    <col min="6146" max="6146" width="12.5" style="1" customWidth="1"/>
    <col min="6147" max="6147" width="43" style="1" customWidth="1"/>
    <col min="6148" max="6148" width="10.33203125" style="1" customWidth="1"/>
    <col min="6149" max="6150" width="13.33203125" style="1" customWidth="1"/>
    <col min="6151" max="6153" width="0" style="1" hidden="1" customWidth="1"/>
    <col min="6154" max="6154" width="8.1640625" style="1" customWidth="1"/>
    <col min="6155" max="6158" width="0" style="1" hidden="1" customWidth="1"/>
    <col min="6159" max="6159" width="13.33203125" style="1" customWidth="1"/>
    <col min="6160" max="6160" width="0" style="1" hidden="1" customWidth="1"/>
    <col min="6161" max="6162" width="13.33203125" style="1" customWidth="1"/>
    <col min="6163" max="6164" width="0" style="1" hidden="1" customWidth="1"/>
    <col min="6165" max="6400" width="8.83203125" style="1"/>
    <col min="6401" max="6401" width="5.6640625" style="1" customWidth="1"/>
    <col min="6402" max="6402" width="12.5" style="1" customWidth="1"/>
    <col min="6403" max="6403" width="43" style="1" customWidth="1"/>
    <col min="6404" max="6404" width="10.33203125" style="1" customWidth="1"/>
    <col min="6405" max="6406" width="13.33203125" style="1" customWidth="1"/>
    <col min="6407" max="6409" width="0" style="1" hidden="1" customWidth="1"/>
    <col min="6410" max="6410" width="8.1640625" style="1" customWidth="1"/>
    <col min="6411" max="6414" width="0" style="1" hidden="1" customWidth="1"/>
    <col min="6415" max="6415" width="13.33203125" style="1" customWidth="1"/>
    <col min="6416" max="6416" width="0" style="1" hidden="1" customWidth="1"/>
    <col min="6417" max="6418" width="13.33203125" style="1" customWidth="1"/>
    <col min="6419" max="6420" width="0" style="1" hidden="1" customWidth="1"/>
    <col min="6421" max="6656" width="8.83203125" style="1"/>
    <col min="6657" max="6657" width="5.6640625" style="1" customWidth="1"/>
    <col min="6658" max="6658" width="12.5" style="1" customWidth="1"/>
    <col min="6659" max="6659" width="43" style="1" customWidth="1"/>
    <col min="6660" max="6660" width="10.33203125" style="1" customWidth="1"/>
    <col min="6661" max="6662" width="13.33203125" style="1" customWidth="1"/>
    <col min="6663" max="6665" width="0" style="1" hidden="1" customWidth="1"/>
    <col min="6666" max="6666" width="8.1640625" style="1" customWidth="1"/>
    <col min="6667" max="6670" width="0" style="1" hidden="1" customWidth="1"/>
    <col min="6671" max="6671" width="13.33203125" style="1" customWidth="1"/>
    <col min="6672" max="6672" width="0" style="1" hidden="1" customWidth="1"/>
    <col min="6673" max="6674" width="13.33203125" style="1" customWidth="1"/>
    <col min="6675" max="6676" width="0" style="1" hidden="1" customWidth="1"/>
    <col min="6677" max="6912" width="8.83203125" style="1"/>
    <col min="6913" max="6913" width="5.6640625" style="1" customWidth="1"/>
    <col min="6914" max="6914" width="12.5" style="1" customWidth="1"/>
    <col min="6915" max="6915" width="43" style="1" customWidth="1"/>
    <col min="6916" max="6916" width="10.33203125" style="1" customWidth="1"/>
    <col min="6917" max="6918" width="13.33203125" style="1" customWidth="1"/>
    <col min="6919" max="6921" width="0" style="1" hidden="1" customWidth="1"/>
    <col min="6922" max="6922" width="8.1640625" style="1" customWidth="1"/>
    <col min="6923" max="6926" width="0" style="1" hidden="1" customWidth="1"/>
    <col min="6927" max="6927" width="13.33203125" style="1" customWidth="1"/>
    <col min="6928" max="6928" width="0" style="1" hidden="1" customWidth="1"/>
    <col min="6929" max="6930" width="13.33203125" style="1" customWidth="1"/>
    <col min="6931" max="6932" width="0" style="1" hidden="1" customWidth="1"/>
    <col min="6933" max="7168" width="8.83203125" style="1"/>
    <col min="7169" max="7169" width="5.6640625" style="1" customWidth="1"/>
    <col min="7170" max="7170" width="12.5" style="1" customWidth="1"/>
    <col min="7171" max="7171" width="43" style="1" customWidth="1"/>
    <col min="7172" max="7172" width="10.33203125" style="1" customWidth="1"/>
    <col min="7173" max="7174" width="13.33203125" style="1" customWidth="1"/>
    <col min="7175" max="7177" width="0" style="1" hidden="1" customWidth="1"/>
    <col min="7178" max="7178" width="8.1640625" style="1" customWidth="1"/>
    <col min="7179" max="7182" width="0" style="1" hidden="1" customWidth="1"/>
    <col min="7183" max="7183" width="13.33203125" style="1" customWidth="1"/>
    <col min="7184" max="7184" width="0" style="1" hidden="1" customWidth="1"/>
    <col min="7185" max="7186" width="13.33203125" style="1" customWidth="1"/>
    <col min="7187" max="7188" width="0" style="1" hidden="1" customWidth="1"/>
    <col min="7189" max="7424" width="8.83203125" style="1"/>
    <col min="7425" max="7425" width="5.6640625" style="1" customWidth="1"/>
    <col min="7426" max="7426" width="12.5" style="1" customWidth="1"/>
    <col min="7427" max="7427" width="43" style="1" customWidth="1"/>
    <col min="7428" max="7428" width="10.33203125" style="1" customWidth="1"/>
    <col min="7429" max="7430" width="13.33203125" style="1" customWidth="1"/>
    <col min="7431" max="7433" width="0" style="1" hidden="1" customWidth="1"/>
    <col min="7434" max="7434" width="8.1640625" style="1" customWidth="1"/>
    <col min="7435" max="7438" width="0" style="1" hidden="1" customWidth="1"/>
    <col min="7439" max="7439" width="13.33203125" style="1" customWidth="1"/>
    <col min="7440" max="7440" width="0" style="1" hidden="1" customWidth="1"/>
    <col min="7441" max="7442" width="13.33203125" style="1" customWidth="1"/>
    <col min="7443" max="7444" width="0" style="1" hidden="1" customWidth="1"/>
    <col min="7445" max="7680" width="8.83203125" style="1"/>
    <col min="7681" max="7681" width="5.6640625" style="1" customWidth="1"/>
    <col min="7682" max="7682" width="12.5" style="1" customWidth="1"/>
    <col min="7683" max="7683" width="43" style="1" customWidth="1"/>
    <col min="7684" max="7684" width="10.33203125" style="1" customWidth="1"/>
    <col min="7685" max="7686" width="13.33203125" style="1" customWidth="1"/>
    <col min="7687" max="7689" width="0" style="1" hidden="1" customWidth="1"/>
    <col min="7690" max="7690" width="8.1640625" style="1" customWidth="1"/>
    <col min="7691" max="7694" width="0" style="1" hidden="1" customWidth="1"/>
    <col min="7695" max="7695" width="13.33203125" style="1" customWidth="1"/>
    <col min="7696" max="7696" width="0" style="1" hidden="1" customWidth="1"/>
    <col min="7697" max="7698" width="13.33203125" style="1" customWidth="1"/>
    <col min="7699" max="7700" width="0" style="1" hidden="1" customWidth="1"/>
    <col min="7701" max="7936" width="8.83203125" style="1"/>
    <col min="7937" max="7937" width="5.6640625" style="1" customWidth="1"/>
    <col min="7938" max="7938" width="12.5" style="1" customWidth="1"/>
    <col min="7939" max="7939" width="43" style="1" customWidth="1"/>
    <col min="7940" max="7940" width="10.33203125" style="1" customWidth="1"/>
    <col min="7941" max="7942" width="13.33203125" style="1" customWidth="1"/>
    <col min="7943" max="7945" width="0" style="1" hidden="1" customWidth="1"/>
    <col min="7946" max="7946" width="8.1640625" style="1" customWidth="1"/>
    <col min="7947" max="7950" width="0" style="1" hidden="1" customWidth="1"/>
    <col min="7951" max="7951" width="13.33203125" style="1" customWidth="1"/>
    <col min="7952" max="7952" width="0" style="1" hidden="1" customWidth="1"/>
    <col min="7953" max="7954" width="13.33203125" style="1" customWidth="1"/>
    <col min="7955" max="7956" width="0" style="1" hidden="1" customWidth="1"/>
    <col min="7957" max="8192" width="8.83203125" style="1"/>
    <col min="8193" max="8193" width="5.6640625" style="1" customWidth="1"/>
    <col min="8194" max="8194" width="12.5" style="1" customWidth="1"/>
    <col min="8195" max="8195" width="43" style="1" customWidth="1"/>
    <col min="8196" max="8196" width="10.33203125" style="1" customWidth="1"/>
    <col min="8197" max="8198" width="13.33203125" style="1" customWidth="1"/>
    <col min="8199" max="8201" width="0" style="1" hidden="1" customWidth="1"/>
    <col min="8202" max="8202" width="8.1640625" style="1" customWidth="1"/>
    <col min="8203" max="8206" width="0" style="1" hidden="1" customWidth="1"/>
    <col min="8207" max="8207" width="13.33203125" style="1" customWidth="1"/>
    <col min="8208" max="8208" width="0" style="1" hidden="1" customWidth="1"/>
    <col min="8209" max="8210" width="13.33203125" style="1" customWidth="1"/>
    <col min="8211" max="8212" width="0" style="1" hidden="1" customWidth="1"/>
    <col min="8213" max="8448" width="8.83203125" style="1"/>
    <col min="8449" max="8449" width="5.6640625" style="1" customWidth="1"/>
    <col min="8450" max="8450" width="12.5" style="1" customWidth="1"/>
    <col min="8451" max="8451" width="43" style="1" customWidth="1"/>
    <col min="8452" max="8452" width="10.33203125" style="1" customWidth="1"/>
    <col min="8453" max="8454" width="13.33203125" style="1" customWidth="1"/>
    <col min="8455" max="8457" width="0" style="1" hidden="1" customWidth="1"/>
    <col min="8458" max="8458" width="8.1640625" style="1" customWidth="1"/>
    <col min="8459" max="8462" width="0" style="1" hidden="1" customWidth="1"/>
    <col min="8463" max="8463" width="13.33203125" style="1" customWidth="1"/>
    <col min="8464" max="8464" width="0" style="1" hidden="1" customWidth="1"/>
    <col min="8465" max="8466" width="13.33203125" style="1" customWidth="1"/>
    <col min="8467" max="8468" width="0" style="1" hidden="1" customWidth="1"/>
    <col min="8469" max="8704" width="8.83203125" style="1"/>
    <col min="8705" max="8705" width="5.6640625" style="1" customWidth="1"/>
    <col min="8706" max="8706" width="12.5" style="1" customWidth="1"/>
    <col min="8707" max="8707" width="43" style="1" customWidth="1"/>
    <col min="8708" max="8708" width="10.33203125" style="1" customWidth="1"/>
    <col min="8709" max="8710" width="13.33203125" style="1" customWidth="1"/>
    <col min="8711" max="8713" width="0" style="1" hidden="1" customWidth="1"/>
    <col min="8714" max="8714" width="8.1640625" style="1" customWidth="1"/>
    <col min="8715" max="8718" width="0" style="1" hidden="1" customWidth="1"/>
    <col min="8719" max="8719" width="13.33203125" style="1" customWidth="1"/>
    <col min="8720" max="8720" width="0" style="1" hidden="1" customWidth="1"/>
    <col min="8721" max="8722" width="13.33203125" style="1" customWidth="1"/>
    <col min="8723" max="8724" width="0" style="1" hidden="1" customWidth="1"/>
    <col min="8725" max="8960" width="8.83203125" style="1"/>
    <col min="8961" max="8961" width="5.6640625" style="1" customWidth="1"/>
    <col min="8962" max="8962" width="12.5" style="1" customWidth="1"/>
    <col min="8963" max="8963" width="43" style="1" customWidth="1"/>
    <col min="8964" max="8964" width="10.33203125" style="1" customWidth="1"/>
    <col min="8965" max="8966" width="13.33203125" style="1" customWidth="1"/>
    <col min="8967" max="8969" width="0" style="1" hidden="1" customWidth="1"/>
    <col min="8970" max="8970" width="8.1640625" style="1" customWidth="1"/>
    <col min="8971" max="8974" width="0" style="1" hidden="1" customWidth="1"/>
    <col min="8975" max="8975" width="13.33203125" style="1" customWidth="1"/>
    <col min="8976" max="8976" width="0" style="1" hidden="1" customWidth="1"/>
    <col min="8977" max="8978" width="13.33203125" style="1" customWidth="1"/>
    <col min="8979" max="8980" width="0" style="1" hidden="1" customWidth="1"/>
    <col min="8981" max="9216" width="8.83203125" style="1"/>
    <col min="9217" max="9217" width="5.6640625" style="1" customWidth="1"/>
    <col min="9218" max="9218" width="12.5" style="1" customWidth="1"/>
    <col min="9219" max="9219" width="43" style="1" customWidth="1"/>
    <col min="9220" max="9220" width="10.33203125" style="1" customWidth="1"/>
    <col min="9221" max="9222" width="13.33203125" style="1" customWidth="1"/>
    <col min="9223" max="9225" width="0" style="1" hidden="1" customWidth="1"/>
    <col min="9226" max="9226" width="8.1640625" style="1" customWidth="1"/>
    <col min="9227" max="9230" width="0" style="1" hidden="1" customWidth="1"/>
    <col min="9231" max="9231" width="13.33203125" style="1" customWidth="1"/>
    <col min="9232" max="9232" width="0" style="1" hidden="1" customWidth="1"/>
    <col min="9233" max="9234" width="13.33203125" style="1" customWidth="1"/>
    <col min="9235" max="9236" width="0" style="1" hidden="1" customWidth="1"/>
    <col min="9237" max="9472" width="8.83203125" style="1"/>
    <col min="9473" max="9473" width="5.6640625" style="1" customWidth="1"/>
    <col min="9474" max="9474" width="12.5" style="1" customWidth="1"/>
    <col min="9475" max="9475" width="43" style="1" customWidth="1"/>
    <col min="9476" max="9476" width="10.33203125" style="1" customWidth="1"/>
    <col min="9477" max="9478" width="13.33203125" style="1" customWidth="1"/>
    <col min="9479" max="9481" width="0" style="1" hidden="1" customWidth="1"/>
    <col min="9482" max="9482" width="8.1640625" style="1" customWidth="1"/>
    <col min="9483" max="9486" width="0" style="1" hidden="1" customWidth="1"/>
    <col min="9487" max="9487" width="13.33203125" style="1" customWidth="1"/>
    <col min="9488" max="9488" width="0" style="1" hidden="1" customWidth="1"/>
    <col min="9489" max="9490" width="13.33203125" style="1" customWidth="1"/>
    <col min="9491" max="9492" width="0" style="1" hidden="1" customWidth="1"/>
    <col min="9493" max="9728" width="8.83203125" style="1"/>
    <col min="9729" max="9729" width="5.6640625" style="1" customWidth="1"/>
    <col min="9730" max="9730" width="12.5" style="1" customWidth="1"/>
    <col min="9731" max="9731" width="43" style="1" customWidth="1"/>
    <col min="9732" max="9732" width="10.33203125" style="1" customWidth="1"/>
    <col min="9733" max="9734" width="13.33203125" style="1" customWidth="1"/>
    <col min="9735" max="9737" width="0" style="1" hidden="1" customWidth="1"/>
    <col min="9738" max="9738" width="8.1640625" style="1" customWidth="1"/>
    <col min="9739" max="9742" width="0" style="1" hidden="1" customWidth="1"/>
    <col min="9743" max="9743" width="13.33203125" style="1" customWidth="1"/>
    <col min="9744" max="9744" width="0" style="1" hidden="1" customWidth="1"/>
    <col min="9745" max="9746" width="13.33203125" style="1" customWidth="1"/>
    <col min="9747" max="9748" width="0" style="1" hidden="1" customWidth="1"/>
    <col min="9749" max="9984" width="8.83203125" style="1"/>
    <col min="9985" max="9985" width="5.6640625" style="1" customWidth="1"/>
    <col min="9986" max="9986" width="12.5" style="1" customWidth="1"/>
    <col min="9987" max="9987" width="43" style="1" customWidth="1"/>
    <col min="9988" max="9988" width="10.33203125" style="1" customWidth="1"/>
    <col min="9989" max="9990" width="13.33203125" style="1" customWidth="1"/>
    <col min="9991" max="9993" width="0" style="1" hidden="1" customWidth="1"/>
    <col min="9994" max="9994" width="8.1640625" style="1" customWidth="1"/>
    <col min="9995" max="9998" width="0" style="1" hidden="1" customWidth="1"/>
    <col min="9999" max="9999" width="13.33203125" style="1" customWidth="1"/>
    <col min="10000" max="10000" width="0" style="1" hidden="1" customWidth="1"/>
    <col min="10001" max="10002" width="13.33203125" style="1" customWidth="1"/>
    <col min="10003" max="10004" width="0" style="1" hidden="1" customWidth="1"/>
    <col min="10005" max="10240" width="8.83203125" style="1"/>
    <col min="10241" max="10241" width="5.6640625" style="1" customWidth="1"/>
    <col min="10242" max="10242" width="12.5" style="1" customWidth="1"/>
    <col min="10243" max="10243" width="43" style="1" customWidth="1"/>
    <col min="10244" max="10244" width="10.33203125" style="1" customWidth="1"/>
    <col min="10245" max="10246" width="13.33203125" style="1" customWidth="1"/>
    <col min="10247" max="10249" width="0" style="1" hidden="1" customWidth="1"/>
    <col min="10250" max="10250" width="8.1640625" style="1" customWidth="1"/>
    <col min="10251" max="10254" width="0" style="1" hidden="1" customWidth="1"/>
    <col min="10255" max="10255" width="13.33203125" style="1" customWidth="1"/>
    <col min="10256" max="10256" width="0" style="1" hidden="1" customWidth="1"/>
    <col min="10257" max="10258" width="13.33203125" style="1" customWidth="1"/>
    <col min="10259" max="10260" width="0" style="1" hidden="1" customWidth="1"/>
    <col min="10261" max="10496" width="8.83203125" style="1"/>
    <col min="10497" max="10497" width="5.6640625" style="1" customWidth="1"/>
    <col min="10498" max="10498" width="12.5" style="1" customWidth="1"/>
    <col min="10499" max="10499" width="43" style="1" customWidth="1"/>
    <col min="10500" max="10500" width="10.33203125" style="1" customWidth="1"/>
    <col min="10501" max="10502" width="13.33203125" style="1" customWidth="1"/>
    <col min="10503" max="10505" width="0" style="1" hidden="1" customWidth="1"/>
    <col min="10506" max="10506" width="8.1640625" style="1" customWidth="1"/>
    <col min="10507" max="10510" width="0" style="1" hidden="1" customWidth="1"/>
    <col min="10511" max="10511" width="13.33203125" style="1" customWidth="1"/>
    <col min="10512" max="10512" width="0" style="1" hidden="1" customWidth="1"/>
    <col min="10513" max="10514" width="13.33203125" style="1" customWidth="1"/>
    <col min="10515" max="10516" width="0" style="1" hidden="1" customWidth="1"/>
    <col min="10517" max="10752" width="8.83203125" style="1"/>
    <col min="10753" max="10753" width="5.6640625" style="1" customWidth="1"/>
    <col min="10754" max="10754" width="12.5" style="1" customWidth="1"/>
    <col min="10755" max="10755" width="43" style="1" customWidth="1"/>
    <col min="10756" max="10756" width="10.33203125" style="1" customWidth="1"/>
    <col min="10757" max="10758" width="13.33203125" style="1" customWidth="1"/>
    <col min="10759" max="10761" width="0" style="1" hidden="1" customWidth="1"/>
    <col min="10762" max="10762" width="8.1640625" style="1" customWidth="1"/>
    <col min="10763" max="10766" width="0" style="1" hidden="1" customWidth="1"/>
    <col min="10767" max="10767" width="13.33203125" style="1" customWidth="1"/>
    <col min="10768" max="10768" width="0" style="1" hidden="1" customWidth="1"/>
    <col min="10769" max="10770" width="13.33203125" style="1" customWidth="1"/>
    <col min="10771" max="10772" width="0" style="1" hidden="1" customWidth="1"/>
    <col min="10773" max="11008" width="8.83203125" style="1"/>
    <col min="11009" max="11009" width="5.6640625" style="1" customWidth="1"/>
    <col min="11010" max="11010" width="12.5" style="1" customWidth="1"/>
    <col min="11011" max="11011" width="43" style="1" customWidth="1"/>
    <col min="11012" max="11012" width="10.33203125" style="1" customWidth="1"/>
    <col min="11013" max="11014" width="13.33203125" style="1" customWidth="1"/>
    <col min="11015" max="11017" width="0" style="1" hidden="1" customWidth="1"/>
    <col min="11018" max="11018" width="8.1640625" style="1" customWidth="1"/>
    <col min="11019" max="11022" width="0" style="1" hidden="1" customWidth="1"/>
    <col min="11023" max="11023" width="13.33203125" style="1" customWidth="1"/>
    <col min="11024" max="11024" width="0" style="1" hidden="1" customWidth="1"/>
    <col min="11025" max="11026" width="13.33203125" style="1" customWidth="1"/>
    <col min="11027" max="11028" width="0" style="1" hidden="1" customWidth="1"/>
    <col min="11029" max="11264" width="8.83203125" style="1"/>
    <col min="11265" max="11265" width="5.6640625" style="1" customWidth="1"/>
    <col min="11266" max="11266" width="12.5" style="1" customWidth="1"/>
    <col min="11267" max="11267" width="43" style="1" customWidth="1"/>
    <col min="11268" max="11268" width="10.33203125" style="1" customWidth="1"/>
    <col min="11269" max="11270" width="13.33203125" style="1" customWidth="1"/>
    <col min="11271" max="11273" width="0" style="1" hidden="1" customWidth="1"/>
    <col min="11274" max="11274" width="8.1640625" style="1" customWidth="1"/>
    <col min="11275" max="11278" width="0" style="1" hidden="1" customWidth="1"/>
    <col min="11279" max="11279" width="13.33203125" style="1" customWidth="1"/>
    <col min="11280" max="11280" width="0" style="1" hidden="1" customWidth="1"/>
    <col min="11281" max="11282" width="13.33203125" style="1" customWidth="1"/>
    <col min="11283" max="11284" width="0" style="1" hidden="1" customWidth="1"/>
    <col min="11285" max="11520" width="8.83203125" style="1"/>
    <col min="11521" max="11521" width="5.6640625" style="1" customWidth="1"/>
    <col min="11522" max="11522" width="12.5" style="1" customWidth="1"/>
    <col min="11523" max="11523" width="43" style="1" customWidth="1"/>
    <col min="11524" max="11524" width="10.33203125" style="1" customWidth="1"/>
    <col min="11525" max="11526" width="13.33203125" style="1" customWidth="1"/>
    <col min="11527" max="11529" width="0" style="1" hidden="1" customWidth="1"/>
    <col min="11530" max="11530" width="8.1640625" style="1" customWidth="1"/>
    <col min="11531" max="11534" width="0" style="1" hidden="1" customWidth="1"/>
    <col min="11535" max="11535" width="13.33203125" style="1" customWidth="1"/>
    <col min="11536" max="11536" width="0" style="1" hidden="1" customWidth="1"/>
    <col min="11537" max="11538" width="13.33203125" style="1" customWidth="1"/>
    <col min="11539" max="11540" width="0" style="1" hidden="1" customWidth="1"/>
    <col min="11541" max="11776" width="8.83203125" style="1"/>
    <col min="11777" max="11777" width="5.6640625" style="1" customWidth="1"/>
    <col min="11778" max="11778" width="12.5" style="1" customWidth="1"/>
    <col min="11779" max="11779" width="43" style="1" customWidth="1"/>
    <col min="11780" max="11780" width="10.33203125" style="1" customWidth="1"/>
    <col min="11781" max="11782" width="13.33203125" style="1" customWidth="1"/>
    <col min="11783" max="11785" width="0" style="1" hidden="1" customWidth="1"/>
    <col min="11786" max="11786" width="8.1640625" style="1" customWidth="1"/>
    <col min="11787" max="11790" width="0" style="1" hidden="1" customWidth="1"/>
    <col min="11791" max="11791" width="13.33203125" style="1" customWidth="1"/>
    <col min="11792" max="11792" width="0" style="1" hidden="1" customWidth="1"/>
    <col min="11793" max="11794" width="13.33203125" style="1" customWidth="1"/>
    <col min="11795" max="11796" width="0" style="1" hidden="1" customWidth="1"/>
    <col min="11797" max="12032" width="8.83203125" style="1"/>
    <col min="12033" max="12033" width="5.6640625" style="1" customWidth="1"/>
    <col min="12034" max="12034" width="12.5" style="1" customWidth="1"/>
    <col min="12035" max="12035" width="43" style="1" customWidth="1"/>
    <col min="12036" max="12036" width="10.33203125" style="1" customWidth="1"/>
    <col min="12037" max="12038" width="13.33203125" style="1" customWidth="1"/>
    <col min="12039" max="12041" width="0" style="1" hidden="1" customWidth="1"/>
    <col min="12042" max="12042" width="8.1640625" style="1" customWidth="1"/>
    <col min="12043" max="12046" width="0" style="1" hidden="1" customWidth="1"/>
    <col min="12047" max="12047" width="13.33203125" style="1" customWidth="1"/>
    <col min="12048" max="12048" width="0" style="1" hidden="1" customWidth="1"/>
    <col min="12049" max="12050" width="13.33203125" style="1" customWidth="1"/>
    <col min="12051" max="12052" width="0" style="1" hidden="1" customWidth="1"/>
    <col min="12053" max="12288" width="8.83203125" style="1"/>
    <col min="12289" max="12289" width="5.6640625" style="1" customWidth="1"/>
    <col min="12290" max="12290" width="12.5" style="1" customWidth="1"/>
    <col min="12291" max="12291" width="43" style="1" customWidth="1"/>
    <col min="12292" max="12292" width="10.33203125" style="1" customWidth="1"/>
    <col min="12293" max="12294" width="13.33203125" style="1" customWidth="1"/>
    <col min="12295" max="12297" width="0" style="1" hidden="1" customWidth="1"/>
    <col min="12298" max="12298" width="8.1640625" style="1" customWidth="1"/>
    <col min="12299" max="12302" width="0" style="1" hidden="1" customWidth="1"/>
    <col min="12303" max="12303" width="13.33203125" style="1" customWidth="1"/>
    <col min="12304" max="12304" width="0" style="1" hidden="1" customWidth="1"/>
    <col min="12305" max="12306" width="13.33203125" style="1" customWidth="1"/>
    <col min="12307" max="12308" width="0" style="1" hidden="1" customWidth="1"/>
    <col min="12309" max="12544" width="8.83203125" style="1"/>
    <col min="12545" max="12545" width="5.6640625" style="1" customWidth="1"/>
    <col min="12546" max="12546" width="12.5" style="1" customWidth="1"/>
    <col min="12547" max="12547" width="43" style="1" customWidth="1"/>
    <col min="12548" max="12548" width="10.33203125" style="1" customWidth="1"/>
    <col min="12549" max="12550" width="13.33203125" style="1" customWidth="1"/>
    <col min="12551" max="12553" width="0" style="1" hidden="1" customWidth="1"/>
    <col min="12554" max="12554" width="8.1640625" style="1" customWidth="1"/>
    <col min="12555" max="12558" width="0" style="1" hidden="1" customWidth="1"/>
    <col min="12559" max="12559" width="13.33203125" style="1" customWidth="1"/>
    <col min="12560" max="12560" width="0" style="1" hidden="1" customWidth="1"/>
    <col min="12561" max="12562" width="13.33203125" style="1" customWidth="1"/>
    <col min="12563" max="12564" width="0" style="1" hidden="1" customWidth="1"/>
    <col min="12565" max="12800" width="8.83203125" style="1"/>
    <col min="12801" max="12801" width="5.6640625" style="1" customWidth="1"/>
    <col min="12802" max="12802" width="12.5" style="1" customWidth="1"/>
    <col min="12803" max="12803" width="43" style="1" customWidth="1"/>
    <col min="12804" max="12804" width="10.33203125" style="1" customWidth="1"/>
    <col min="12805" max="12806" width="13.33203125" style="1" customWidth="1"/>
    <col min="12807" max="12809" width="0" style="1" hidden="1" customWidth="1"/>
    <col min="12810" max="12810" width="8.1640625" style="1" customWidth="1"/>
    <col min="12811" max="12814" width="0" style="1" hidden="1" customWidth="1"/>
    <col min="12815" max="12815" width="13.33203125" style="1" customWidth="1"/>
    <col min="12816" max="12816" width="0" style="1" hidden="1" customWidth="1"/>
    <col min="12817" max="12818" width="13.33203125" style="1" customWidth="1"/>
    <col min="12819" max="12820" width="0" style="1" hidden="1" customWidth="1"/>
    <col min="12821" max="13056" width="8.83203125" style="1"/>
    <col min="13057" max="13057" width="5.6640625" style="1" customWidth="1"/>
    <col min="13058" max="13058" width="12.5" style="1" customWidth="1"/>
    <col min="13059" max="13059" width="43" style="1" customWidth="1"/>
    <col min="13060" max="13060" width="10.33203125" style="1" customWidth="1"/>
    <col min="13061" max="13062" width="13.33203125" style="1" customWidth="1"/>
    <col min="13063" max="13065" width="0" style="1" hidden="1" customWidth="1"/>
    <col min="13066" max="13066" width="8.1640625" style="1" customWidth="1"/>
    <col min="13067" max="13070" width="0" style="1" hidden="1" customWidth="1"/>
    <col min="13071" max="13071" width="13.33203125" style="1" customWidth="1"/>
    <col min="13072" max="13072" width="0" style="1" hidden="1" customWidth="1"/>
    <col min="13073" max="13074" width="13.33203125" style="1" customWidth="1"/>
    <col min="13075" max="13076" width="0" style="1" hidden="1" customWidth="1"/>
    <col min="13077" max="13312" width="8.83203125" style="1"/>
    <col min="13313" max="13313" width="5.6640625" style="1" customWidth="1"/>
    <col min="13314" max="13314" width="12.5" style="1" customWidth="1"/>
    <col min="13315" max="13315" width="43" style="1" customWidth="1"/>
    <col min="13316" max="13316" width="10.33203125" style="1" customWidth="1"/>
    <col min="13317" max="13318" width="13.33203125" style="1" customWidth="1"/>
    <col min="13319" max="13321" width="0" style="1" hidden="1" customWidth="1"/>
    <col min="13322" max="13322" width="8.1640625" style="1" customWidth="1"/>
    <col min="13323" max="13326" width="0" style="1" hidden="1" customWidth="1"/>
    <col min="13327" max="13327" width="13.33203125" style="1" customWidth="1"/>
    <col min="13328" max="13328" width="0" style="1" hidden="1" customWidth="1"/>
    <col min="13329" max="13330" width="13.33203125" style="1" customWidth="1"/>
    <col min="13331" max="13332" width="0" style="1" hidden="1" customWidth="1"/>
    <col min="13333" max="13568" width="8.83203125" style="1"/>
    <col min="13569" max="13569" width="5.6640625" style="1" customWidth="1"/>
    <col min="13570" max="13570" width="12.5" style="1" customWidth="1"/>
    <col min="13571" max="13571" width="43" style="1" customWidth="1"/>
    <col min="13572" max="13572" width="10.33203125" style="1" customWidth="1"/>
    <col min="13573" max="13574" width="13.33203125" style="1" customWidth="1"/>
    <col min="13575" max="13577" width="0" style="1" hidden="1" customWidth="1"/>
    <col min="13578" max="13578" width="8.1640625" style="1" customWidth="1"/>
    <col min="13579" max="13582" width="0" style="1" hidden="1" customWidth="1"/>
    <col min="13583" max="13583" width="13.33203125" style="1" customWidth="1"/>
    <col min="13584" max="13584" width="0" style="1" hidden="1" customWidth="1"/>
    <col min="13585" max="13586" width="13.33203125" style="1" customWidth="1"/>
    <col min="13587" max="13588" width="0" style="1" hidden="1" customWidth="1"/>
    <col min="13589" max="13824" width="8.83203125" style="1"/>
    <col min="13825" max="13825" width="5.6640625" style="1" customWidth="1"/>
    <col min="13826" max="13826" width="12.5" style="1" customWidth="1"/>
    <col min="13827" max="13827" width="43" style="1" customWidth="1"/>
    <col min="13828" max="13828" width="10.33203125" style="1" customWidth="1"/>
    <col min="13829" max="13830" width="13.33203125" style="1" customWidth="1"/>
    <col min="13831" max="13833" width="0" style="1" hidden="1" customWidth="1"/>
    <col min="13834" max="13834" width="8.1640625" style="1" customWidth="1"/>
    <col min="13835" max="13838" width="0" style="1" hidden="1" customWidth="1"/>
    <col min="13839" max="13839" width="13.33203125" style="1" customWidth="1"/>
    <col min="13840" max="13840" width="0" style="1" hidden="1" customWidth="1"/>
    <col min="13841" max="13842" width="13.33203125" style="1" customWidth="1"/>
    <col min="13843" max="13844" width="0" style="1" hidden="1" customWidth="1"/>
    <col min="13845" max="14080" width="8.83203125" style="1"/>
    <col min="14081" max="14081" width="5.6640625" style="1" customWidth="1"/>
    <col min="14082" max="14082" width="12.5" style="1" customWidth="1"/>
    <col min="14083" max="14083" width="43" style="1" customWidth="1"/>
    <col min="14084" max="14084" width="10.33203125" style="1" customWidth="1"/>
    <col min="14085" max="14086" width="13.33203125" style="1" customWidth="1"/>
    <col min="14087" max="14089" width="0" style="1" hidden="1" customWidth="1"/>
    <col min="14090" max="14090" width="8.1640625" style="1" customWidth="1"/>
    <col min="14091" max="14094" width="0" style="1" hidden="1" customWidth="1"/>
    <col min="14095" max="14095" width="13.33203125" style="1" customWidth="1"/>
    <col min="14096" max="14096" width="0" style="1" hidden="1" customWidth="1"/>
    <col min="14097" max="14098" width="13.33203125" style="1" customWidth="1"/>
    <col min="14099" max="14100" width="0" style="1" hidden="1" customWidth="1"/>
    <col min="14101" max="14336" width="8.83203125" style="1"/>
    <col min="14337" max="14337" width="5.6640625" style="1" customWidth="1"/>
    <col min="14338" max="14338" width="12.5" style="1" customWidth="1"/>
    <col min="14339" max="14339" width="43" style="1" customWidth="1"/>
    <col min="14340" max="14340" width="10.33203125" style="1" customWidth="1"/>
    <col min="14341" max="14342" width="13.33203125" style="1" customWidth="1"/>
    <col min="14343" max="14345" width="0" style="1" hidden="1" customWidth="1"/>
    <col min="14346" max="14346" width="8.1640625" style="1" customWidth="1"/>
    <col min="14347" max="14350" width="0" style="1" hidden="1" customWidth="1"/>
    <col min="14351" max="14351" width="13.33203125" style="1" customWidth="1"/>
    <col min="14352" max="14352" width="0" style="1" hidden="1" customWidth="1"/>
    <col min="14353" max="14354" width="13.33203125" style="1" customWidth="1"/>
    <col min="14355" max="14356" width="0" style="1" hidden="1" customWidth="1"/>
    <col min="14357" max="14592" width="8.83203125" style="1"/>
    <col min="14593" max="14593" width="5.6640625" style="1" customWidth="1"/>
    <col min="14594" max="14594" width="12.5" style="1" customWidth="1"/>
    <col min="14595" max="14595" width="43" style="1" customWidth="1"/>
    <col min="14596" max="14596" width="10.33203125" style="1" customWidth="1"/>
    <col min="14597" max="14598" width="13.33203125" style="1" customWidth="1"/>
    <col min="14599" max="14601" width="0" style="1" hidden="1" customWidth="1"/>
    <col min="14602" max="14602" width="8.1640625" style="1" customWidth="1"/>
    <col min="14603" max="14606" width="0" style="1" hidden="1" customWidth="1"/>
    <col min="14607" max="14607" width="13.33203125" style="1" customWidth="1"/>
    <col min="14608" max="14608" width="0" style="1" hidden="1" customWidth="1"/>
    <col min="14609" max="14610" width="13.33203125" style="1" customWidth="1"/>
    <col min="14611" max="14612" width="0" style="1" hidden="1" customWidth="1"/>
    <col min="14613" max="14848" width="8.83203125" style="1"/>
    <col min="14849" max="14849" width="5.6640625" style="1" customWidth="1"/>
    <col min="14850" max="14850" width="12.5" style="1" customWidth="1"/>
    <col min="14851" max="14851" width="43" style="1" customWidth="1"/>
    <col min="14852" max="14852" width="10.33203125" style="1" customWidth="1"/>
    <col min="14853" max="14854" width="13.33203125" style="1" customWidth="1"/>
    <col min="14855" max="14857" width="0" style="1" hidden="1" customWidth="1"/>
    <col min="14858" max="14858" width="8.1640625" style="1" customWidth="1"/>
    <col min="14859" max="14862" width="0" style="1" hidden="1" customWidth="1"/>
    <col min="14863" max="14863" width="13.33203125" style="1" customWidth="1"/>
    <col min="14864" max="14864" width="0" style="1" hidden="1" customWidth="1"/>
    <col min="14865" max="14866" width="13.33203125" style="1" customWidth="1"/>
    <col min="14867" max="14868" width="0" style="1" hidden="1" customWidth="1"/>
    <col min="14869" max="15104" width="8.83203125" style="1"/>
    <col min="15105" max="15105" width="5.6640625" style="1" customWidth="1"/>
    <col min="15106" max="15106" width="12.5" style="1" customWidth="1"/>
    <col min="15107" max="15107" width="43" style="1" customWidth="1"/>
    <col min="15108" max="15108" width="10.33203125" style="1" customWidth="1"/>
    <col min="15109" max="15110" width="13.33203125" style="1" customWidth="1"/>
    <col min="15111" max="15113" width="0" style="1" hidden="1" customWidth="1"/>
    <col min="15114" max="15114" width="8.1640625" style="1" customWidth="1"/>
    <col min="15115" max="15118" width="0" style="1" hidden="1" customWidth="1"/>
    <col min="15119" max="15119" width="13.33203125" style="1" customWidth="1"/>
    <col min="15120" max="15120" width="0" style="1" hidden="1" customWidth="1"/>
    <col min="15121" max="15122" width="13.33203125" style="1" customWidth="1"/>
    <col min="15123" max="15124" width="0" style="1" hidden="1" customWidth="1"/>
    <col min="15125" max="15360" width="8.83203125" style="1"/>
    <col min="15361" max="15361" width="5.6640625" style="1" customWidth="1"/>
    <col min="15362" max="15362" width="12.5" style="1" customWidth="1"/>
    <col min="15363" max="15363" width="43" style="1" customWidth="1"/>
    <col min="15364" max="15364" width="10.33203125" style="1" customWidth="1"/>
    <col min="15365" max="15366" width="13.33203125" style="1" customWidth="1"/>
    <col min="15367" max="15369" width="0" style="1" hidden="1" customWidth="1"/>
    <col min="15370" max="15370" width="8.1640625" style="1" customWidth="1"/>
    <col min="15371" max="15374" width="0" style="1" hidden="1" customWidth="1"/>
    <col min="15375" max="15375" width="13.33203125" style="1" customWidth="1"/>
    <col min="15376" max="15376" width="0" style="1" hidden="1" customWidth="1"/>
    <col min="15377" max="15378" width="13.33203125" style="1" customWidth="1"/>
    <col min="15379" max="15380" width="0" style="1" hidden="1" customWidth="1"/>
    <col min="15381" max="15616" width="8.83203125" style="1"/>
    <col min="15617" max="15617" width="5.6640625" style="1" customWidth="1"/>
    <col min="15618" max="15618" width="12.5" style="1" customWidth="1"/>
    <col min="15619" max="15619" width="43" style="1" customWidth="1"/>
    <col min="15620" max="15620" width="10.33203125" style="1" customWidth="1"/>
    <col min="15621" max="15622" width="13.33203125" style="1" customWidth="1"/>
    <col min="15623" max="15625" width="0" style="1" hidden="1" customWidth="1"/>
    <col min="15626" max="15626" width="8.1640625" style="1" customWidth="1"/>
    <col min="15627" max="15630" width="0" style="1" hidden="1" customWidth="1"/>
    <col min="15631" max="15631" width="13.33203125" style="1" customWidth="1"/>
    <col min="15632" max="15632" width="0" style="1" hidden="1" customWidth="1"/>
    <col min="15633" max="15634" width="13.33203125" style="1" customWidth="1"/>
    <col min="15635" max="15636" width="0" style="1" hidden="1" customWidth="1"/>
    <col min="15637" max="15872" width="8.83203125" style="1"/>
    <col min="15873" max="15873" width="5.6640625" style="1" customWidth="1"/>
    <col min="15874" max="15874" width="12.5" style="1" customWidth="1"/>
    <col min="15875" max="15875" width="43" style="1" customWidth="1"/>
    <col min="15876" max="15876" width="10.33203125" style="1" customWidth="1"/>
    <col min="15877" max="15878" width="13.33203125" style="1" customWidth="1"/>
    <col min="15879" max="15881" width="0" style="1" hidden="1" customWidth="1"/>
    <col min="15882" max="15882" width="8.1640625" style="1" customWidth="1"/>
    <col min="15883" max="15886" width="0" style="1" hidden="1" customWidth="1"/>
    <col min="15887" max="15887" width="13.33203125" style="1" customWidth="1"/>
    <col min="15888" max="15888" width="0" style="1" hidden="1" customWidth="1"/>
    <col min="15889" max="15890" width="13.33203125" style="1" customWidth="1"/>
    <col min="15891" max="15892" width="0" style="1" hidden="1" customWidth="1"/>
    <col min="15893" max="16128" width="8.83203125" style="1"/>
    <col min="16129" max="16129" width="5.6640625" style="1" customWidth="1"/>
    <col min="16130" max="16130" width="12.5" style="1" customWidth="1"/>
    <col min="16131" max="16131" width="43" style="1" customWidth="1"/>
    <col min="16132" max="16132" width="10.33203125" style="1" customWidth="1"/>
    <col min="16133" max="16134" width="13.33203125" style="1" customWidth="1"/>
    <col min="16135" max="16137" width="0" style="1" hidden="1" customWidth="1"/>
    <col min="16138" max="16138" width="8.1640625" style="1" customWidth="1"/>
    <col min="16139" max="16142" width="0" style="1" hidden="1" customWidth="1"/>
    <col min="16143" max="16143" width="13.33203125" style="1" customWidth="1"/>
    <col min="16144" max="16144" width="0" style="1" hidden="1" customWidth="1"/>
    <col min="16145" max="16146" width="13.33203125" style="1" customWidth="1"/>
    <col min="16147" max="16148" width="0" style="1" hidden="1" customWidth="1"/>
    <col min="16149" max="16384" width="8.83203125" style="1"/>
  </cols>
  <sheetData>
    <row r="1" spans="1:20" ht="26.25" customHeight="1" x14ac:dyDescent="0.2">
      <c r="A1" s="44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0" ht="32.25" customHeight="1" x14ac:dyDescent="0.2">
      <c r="A2" s="45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20" ht="24" customHeight="1" x14ac:dyDescent="0.2">
      <c r="A3" s="42" t="s">
        <v>24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20" ht="45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25</v>
      </c>
      <c r="G4" s="3" t="s">
        <v>26</v>
      </c>
      <c r="H4" s="3" t="s">
        <v>27</v>
      </c>
      <c r="I4" s="3" t="s">
        <v>26</v>
      </c>
      <c r="J4" s="3" t="s">
        <v>6</v>
      </c>
      <c r="K4" s="3" t="s">
        <v>28</v>
      </c>
      <c r="L4" s="3" t="s">
        <v>26</v>
      </c>
      <c r="M4" s="3" t="s">
        <v>29</v>
      </c>
      <c r="N4" s="3" t="s">
        <v>26</v>
      </c>
      <c r="O4" s="3" t="s">
        <v>30</v>
      </c>
      <c r="P4" s="3" t="s">
        <v>26</v>
      </c>
      <c r="Q4" s="3" t="s">
        <v>31</v>
      </c>
      <c r="R4" s="3" t="s">
        <v>32</v>
      </c>
      <c r="S4" s="1" t="s">
        <v>7</v>
      </c>
      <c r="T4" s="1" t="s">
        <v>8</v>
      </c>
    </row>
    <row r="5" spans="1:20" ht="16.5" hidden="1" customHeight="1" x14ac:dyDescent="0.2">
      <c r="A5" s="4" t="s">
        <v>9</v>
      </c>
      <c r="B5" s="5"/>
      <c r="C5" s="5" t="s">
        <v>10</v>
      </c>
      <c r="D5" s="5"/>
      <c r="E5" s="6"/>
      <c r="F5" s="7"/>
      <c r="G5" s="7"/>
      <c r="H5" s="8"/>
      <c r="I5" s="7"/>
      <c r="J5" s="9"/>
      <c r="K5" s="7"/>
      <c r="L5" s="7"/>
      <c r="M5" s="7"/>
      <c r="N5" s="7"/>
      <c r="O5" s="7"/>
      <c r="P5" s="7"/>
      <c r="Q5" s="7"/>
      <c r="R5" s="7"/>
    </row>
    <row r="6" spans="1:20" ht="16.5" hidden="1" customHeight="1" x14ac:dyDescent="0.2">
      <c r="A6" s="10">
        <v>1</v>
      </c>
      <c r="B6" s="11" t="s">
        <v>33</v>
      </c>
      <c r="C6" s="12" t="s">
        <v>34</v>
      </c>
      <c r="D6" s="11" t="s">
        <v>35</v>
      </c>
      <c r="E6" s="13">
        <v>4</v>
      </c>
      <c r="F6" s="14">
        <v>180000</v>
      </c>
      <c r="G6" s="14">
        <v>720000</v>
      </c>
      <c r="H6" s="15">
        <v>180000</v>
      </c>
      <c r="I6" s="14">
        <v>720000</v>
      </c>
      <c r="J6" s="16">
        <v>1</v>
      </c>
      <c r="K6" s="14">
        <v>180000</v>
      </c>
      <c r="L6" s="14">
        <v>720000</v>
      </c>
      <c r="M6" s="14">
        <v>0</v>
      </c>
      <c r="N6" s="14">
        <v>0</v>
      </c>
      <c r="O6" s="14">
        <v>180000</v>
      </c>
      <c r="P6" s="14">
        <v>720000</v>
      </c>
      <c r="Q6" s="14">
        <v>0</v>
      </c>
      <c r="R6" s="14">
        <v>0</v>
      </c>
    </row>
    <row r="7" spans="1:20" ht="28.5" hidden="1" customHeight="1" x14ac:dyDescent="0.2">
      <c r="A7" s="10">
        <v>2</v>
      </c>
      <c r="B7" s="11" t="s">
        <v>33</v>
      </c>
      <c r="C7" s="12" t="s">
        <v>36</v>
      </c>
      <c r="D7" s="11" t="s">
        <v>37</v>
      </c>
      <c r="E7" s="13">
        <v>27.058</v>
      </c>
      <c r="F7" s="14">
        <v>15530</v>
      </c>
      <c r="G7" s="14">
        <v>420210.74</v>
      </c>
      <c r="H7" s="15">
        <v>15530</v>
      </c>
      <c r="I7" s="14">
        <v>420210.74</v>
      </c>
      <c r="J7" s="16">
        <v>1</v>
      </c>
      <c r="K7" s="14">
        <v>15530</v>
      </c>
      <c r="L7" s="14">
        <v>420210.74</v>
      </c>
      <c r="M7" s="14">
        <v>0</v>
      </c>
      <c r="N7" s="14">
        <v>0</v>
      </c>
      <c r="O7" s="14">
        <v>15530</v>
      </c>
      <c r="P7" s="14">
        <v>420210.74</v>
      </c>
      <c r="Q7" s="14">
        <v>0</v>
      </c>
      <c r="R7" s="14">
        <v>0</v>
      </c>
    </row>
    <row r="8" spans="1:20" ht="16.5" hidden="1" customHeight="1" x14ac:dyDescent="0.2">
      <c r="A8" s="10">
        <v>3</v>
      </c>
      <c r="B8" s="11" t="s">
        <v>33</v>
      </c>
      <c r="C8" s="12" t="s">
        <v>38</v>
      </c>
      <c r="D8" s="11" t="s">
        <v>39</v>
      </c>
      <c r="E8" s="13">
        <v>6.3540000000000001</v>
      </c>
      <c r="F8" s="14">
        <v>1250000</v>
      </c>
      <c r="G8" s="14">
        <v>7942500</v>
      </c>
      <c r="H8" s="15">
        <v>1250000</v>
      </c>
      <c r="I8" s="14">
        <v>7942500</v>
      </c>
      <c r="J8" s="16">
        <v>1</v>
      </c>
      <c r="K8" s="14">
        <v>1250000</v>
      </c>
      <c r="L8" s="14">
        <v>7942500</v>
      </c>
      <c r="M8" s="14">
        <v>0</v>
      </c>
      <c r="N8" s="14">
        <v>0</v>
      </c>
      <c r="O8" s="14">
        <v>1250000</v>
      </c>
      <c r="P8" s="14">
        <v>7942500</v>
      </c>
      <c r="Q8" s="14">
        <v>0</v>
      </c>
      <c r="R8" s="14">
        <v>0</v>
      </c>
    </row>
    <row r="9" spans="1:20" ht="16.5" hidden="1" customHeight="1" x14ac:dyDescent="0.2">
      <c r="A9" s="10">
        <v>4</v>
      </c>
      <c r="B9" s="11" t="s">
        <v>33</v>
      </c>
      <c r="C9" s="12" t="s">
        <v>40</v>
      </c>
      <c r="D9" s="11" t="s">
        <v>41</v>
      </c>
      <c r="E9" s="13">
        <v>100</v>
      </c>
      <c r="F9" s="14">
        <v>8000</v>
      </c>
      <c r="G9" s="14">
        <v>800000</v>
      </c>
      <c r="H9" s="15">
        <v>8000</v>
      </c>
      <c r="I9" s="14">
        <v>800000</v>
      </c>
      <c r="J9" s="16">
        <v>1</v>
      </c>
      <c r="K9" s="14">
        <v>8000</v>
      </c>
      <c r="L9" s="14">
        <v>800000</v>
      </c>
      <c r="M9" s="14">
        <v>0</v>
      </c>
      <c r="N9" s="14">
        <v>0</v>
      </c>
      <c r="O9" s="14">
        <v>8000</v>
      </c>
      <c r="P9" s="14">
        <v>800000</v>
      </c>
      <c r="Q9" s="14">
        <v>0</v>
      </c>
      <c r="R9" s="14">
        <v>0</v>
      </c>
    </row>
    <row r="10" spans="1:20" ht="16.5" hidden="1" customHeight="1" x14ac:dyDescent="0.2">
      <c r="A10" s="10">
        <v>5</v>
      </c>
      <c r="B10" s="11" t="s">
        <v>33</v>
      </c>
      <c r="C10" s="12" t="s">
        <v>42</v>
      </c>
      <c r="D10" s="11" t="s">
        <v>43</v>
      </c>
      <c r="E10" s="13">
        <v>25.62</v>
      </c>
      <c r="F10" s="14">
        <v>110000</v>
      </c>
      <c r="G10" s="14">
        <v>2818200</v>
      </c>
      <c r="H10" s="15">
        <v>110000</v>
      </c>
      <c r="I10" s="14">
        <v>2818200</v>
      </c>
      <c r="J10" s="16">
        <v>1</v>
      </c>
      <c r="K10" s="14">
        <v>110000</v>
      </c>
      <c r="L10" s="14">
        <v>2818200</v>
      </c>
      <c r="M10" s="14">
        <v>0</v>
      </c>
      <c r="N10" s="14">
        <v>0</v>
      </c>
      <c r="O10" s="14">
        <v>110000</v>
      </c>
      <c r="P10" s="14">
        <v>2818200</v>
      </c>
      <c r="Q10" s="14">
        <v>0</v>
      </c>
      <c r="R10" s="14">
        <v>0</v>
      </c>
    </row>
    <row r="11" spans="1:20" ht="16.5" hidden="1" customHeight="1" x14ac:dyDescent="0.2">
      <c r="A11" s="10">
        <v>6</v>
      </c>
      <c r="B11" s="11" t="s">
        <v>33</v>
      </c>
      <c r="C11" s="12" t="s">
        <v>44</v>
      </c>
      <c r="D11" s="11" t="s">
        <v>35</v>
      </c>
      <c r="E11" s="13">
        <v>135</v>
      </c>
      <c r="F11" s="14">
        <v>3500</v>
      </c>
      <c r="G11" s="14">
        <v>472500</v>
      </c>
      <c r="H11" s="15">
        <v>3500</v>
      </c>
      <c r="I11" s="14">
        <v>472500</v>
      </c>
      <c r="J11" s="16">
        <v>1</v>
      </c>
      <c r="K11" s="14">
        <v>3500</v>
      </c>
      <c r="L11" s="14">
        <v>472500</v>
      </c>
      <c r="M11" s="14">
        <v>0</v>
      </c>
      <c r="N11" s="14">
        <v>0</v>
      </c>
      <c r="O11" s="14">
        <v>3500</v>
      </c>
      <c r="P11" s="14">
        <v>472500</v>
      </c>
      <c r="Q11" s="14">
        <v>0</v>
      </c>
      <c r="R11" s="14">
        <v>0</v>
      </c>
    </row>
    <row r="12" spans="1:20" ht="16.5" hidden="1" customHeight="1" x14ac:dyDescent="0.2">
      <c r="A12" s="10">
        <v>7</v>
      </c>
      <c r="B12" s="11" t="s">
        <v>33</v>
      </c>
      <c r="C12" s="12" t="s">
        <v>45</v>
      </c>
      <c r="D12" s="11" t="s">
        <v>46</v>
      </c>
      <c r="E12" s="13">
        <v>2</v>
      </c>
      <c r="F12" s="14">
        <v>200000</v>
      </c>
      <c r="G12" s="14">
        <v>400000</v>
      </c>
      <c r="H12" s="15">
        <v>200000</v>
      </c>
      <c r="I12" s="14">
        <v>400000</v>
      </c>
      <c r="J12" s="16">
        <v>1</v>
      </c>
      <c r="K12" s="14">
        <v>200000</v>
      </c>
      <c r="L12" s="14">
        <v>400000</v>
      </c>
      <c r="M12" s="14">
        <v>0</v>
      </c>
      <c r="N12" s="14">
        <v>0</v>
      </c>
      <c r="O12" s="14">
        <v>200000</v>
      </c>
      <c r="P12" s="14">
        <v>400000</v>
      </c>
      <c r="Q12" s="14">
        <v>0</v>
      </c>
      <c r="R12" s="14">
        <v>0</v>
      </c>
    </row>
    <row r="13" spans="1:20" ht="54" hidden="1" customHeight="1" x14ac:dyDescent="0.2">
      <c r="A13" s="10">
        <v>8</v>
      </c>
      <c r="B13" s="11" t="s">
        <v>33</v>
      </c>
      <c r="C13" s="12" t="s">
        <v>47</v>
      </c>
      <c r="D13" s="11" t="s">
        <v>48</v>
      </c>
      <c r="E13" s="13">
        <v>14.04</v>
      </c>
      <c r="F13" s="14">
        <v>2630484</v>
      </c>
      <c r="G13" s="14">
        <v>36931995.359999999</v>
      </c>
      <c r="H13" s="15">
        <v>2630484</v>
      </c>
      <c r="I13" s="14">
        <v>36931995.359999999</v>
      </c>
      <c r="J13" s="16">
        <v>1</v>
      </c>
      <c r="K13" s="14">
        <v>2630484</v>
      </c>
      <c r="L13" s="14">
        <v>36931995.359999999</v>
      </c>
      <c r="M13" s="14">
        <v>0</v>
      </c>
      <c r="N13" s="14">
        <v>0</v>
      </c>
      <c r="O13" s="14">
        <v>2630484</v>
      </c>
      <c r="P13" s="14">
        <v>36931995.359999999</v>
      </c>
      <c r="Q13" s="14">
        <v>0</v>
      </c>
      <c r="R13" s="14">
        <v>0</v>
      </c>
    </row>
    <row r="14" spans="1:20" ht="54" hidden="1" customHeight="1" x14ac:dyDescent="0.2">
      <c r="A14" s="10">
        <v>9</v>
      </c>
      <c r="B14" s="11" t="s">
        <v>33</v>
      </c>
      <c r="C14" s="12" t="s">
        <v>49</v>
      </c>
      <c r="D14" s="11" t="s">
        <v>48</v>
      </c>
      <c r="E14" s="13">
        <v>2.4300000000000002</v>
      </c>
      <c r="F14" s="14">
        <v>2648484</v>
      </c>
      <c r="G14" s="14">
        <v>6435816.1200000001</v>
      </c>
      <c r="H14" s="15">
        <v>2648484</v>
      </c>
      <c r="I14" s="14">
        <v>6435816.1200000001</v>
      </c>
      <c r="J14" s="16">
        <v>1</v>
      </c>
      <c r="K14" s="14">
        <v>2648484</v>
      </c>
      <c r="L14" s="14">
        <v>6435816.1200000001</v>
      </c>
      <c r="M14" s="14">
        <v>0</v>
      </c>
      <c r="N14" s="14">
        <v>0</v>
      </c>
      <c r="O14" s="14">
        <v>2648484</v>
      </c>
      <c r="P14" s="14">
        <v>6435816.1200000001</v>
      </c>
      <c r="Q14" s="14">
        <v>0</v>
      </c>
      <c r="R14" s="14">
        <v>0</v>
      </c>
    </row>
    <row r="15" spans="1:20" ht="54" hidden="1" customHeight="1" x14ac:dyDescent="0.2">
      <c r="A15" s="10">
        <v>10</v>
      </c>
      <c r="B15" s="11" t="s">
        <v>33</v>
      </c>
      <c r="C15" s="12" t="s">
        <v>50</v>
      </c>
      <c r="D15" s="11" t="s">
        <v>48</v>
      </c>
      <c r="E15" s="13">
        <v>14.04</v>
      </c>
      <c r="F15" s="14">
        <v>2573186</v>
      </c>
      <c r="G15" s="14">
        <v>36127531.439999998</v>
      </c>
      <c r="H15" s="15">
        <v>2573186</v>
      </c>
      <c r="I15" s="14">
        <v>36127531.439999998</v>
      </c>
      <c r="J15" s="16">
        <v>1</v>
      </c>
      <c r="K15" s="14">
        <v>2573186</v>
      </c>
      <c r="L15" s="14">
        <v>36127531.439999998</v>
      </c>
      <c r="M15" s="14">
        <v>0</v>
      </c>
      <c r="N15" s="14">
        <v>0</v>
      </c>
      <c r="O15" s="14">
        <v>2573186</v>
      </c>
      <c r="P15" s="14">
        <v>36127531.439999998</v>
      </c>
      <c r="Q15" s="14">
        <v>0</v>
      </c>
      <c r="R15" s="14">
        <v>0</v>
      </c>
    </row>
    <row r="16" spans="1:20" ht="16.5" hidden="1" customHeight="1" x14ac:dyDescent="0.2">
      <c r="A16" s="10">
        <v>11</v>
      </c>
      <c r="B16" s="11" t="s">
        <v>33</v>
      </c>
      <c r="C16" s="12" t="s">
        <v>51</v>
      </c>
      <c r="D16" s="11" t="s">
        <v>41</v>
      </c>
      <c r="E16" s="13">
        <v>9</v>
      </c>
      <c r="F16" s="14">
        <v>100000</v>
      </c>
      <c r="G16" s="14">
        <v>900000</v>
      </c>
      <c r="H16" s="15">
        <v>100000</v>
      </c>
      <c r="I16" s="14">
        <v>900000</v>
      </c>
      <c r="J16" s="16">
        <v>1</v>
      </c>
      <c r="K16" s="14">
        <v>100000</v>
      </c>
      <c r="L16" s="14">
        <v>900000</v>
      </c>
      <c r="M16" s="14">
        <v>0</v>
      </c>
      <c r="N16" s="14">
        <v>0</v>
      </c>
      <c r="O16" s="14">
        <v>100000</v>
      </c>
      <c r="P16" s="14">
        <v>900000</v>
      </c>
      <c r="Q16" s="14">
        <v>0</v>
      </c>
      <c r="R16" s="14">
        <v>0</v>
      </c>
    </row>
    <row r="17" spans="1:20" ht="16.5" hidden="1" customHeight="1" x14ac:dyDescent="0.2">
      <c r="A17" s="10">
        <v>12</v>
      </c>
      <c r="B17" s="11" t="s">
        <v>33</v>
      </c>
      <c r="C17" s="12" t="s">
        <v>52</v>
      </c>
      <c r="D17" s="11" t="s">
        <v>37</v>
      </c>
      <c r="E17" s="13">
        <v>84.694000000000003</v>
      </c>
      <c r="F17" s="14">
        <v>150000</v>
      </c>
      <c r="G17" s="14">
        <v>12704100</v>
      </c>
      <c r="H17" s="15">
        <v>150000</v>
      </c>
      <c r="I17" s="14">
        <v>12704100</v>
      </c>
      <c r="J17" s="16">
        <v>1</v>
      </c>
      <c r="K17" s="14">
        <v>150000</v>
      </c>
      <c r="L17" s="14">
        <v>12704100</v>
      </c>
      <c r="M17" s="14">
        <v>0</v>
      </c>
      <c r="N17" s="14">
        <v>0</v>
      </c>
      <c r="O17" s="14">
        <v>150000</v>
      </c>
      <c r="P17" s="14">
        <v>12704100</v>
      </c>
      <c r="Q17" s="14">
        <v>0</v>
      </c>
      <c r="R17" s="14">
        <v>0</v>
      </c>
    </row>
    <row r="18" spans="1:20" ht="16.5" hidden="1" customHeight="1" x14ac:dyDescent="0.2">
      <c r="A18" s="10">
        <v>13</v>
      </c>
      <c r="B18" s="11" t="s">
        <v>33</v>
      </c>
      <c r="C18" s="12" t="s">
        <v>53</v>
      </c>
      <c r="D18" s="11" t="s">
        <v>35</v>
      </c>
      <c r="E18" s="13">
        <v>1</v>
      </c>
      <c r="F18" s="14">
        <v>182000</v>
      </c>
      <c r="G18" s="14">
        <v>182000</v>
      </c>
      <c r="H18" s="15">
        <v>182000</v>
      </c>
      <c r="I18" s="14">
        <v>182000</v>
      </c>
      <c r="J18" s="16">
        <v>1</v>
      </c>
      <c r="K18" s="14">
        <v>182000</v>
      </c>
      <c r="L18" s="14">
        <v>182000</v>
      </c>
      <c r="M18" s="14">
        <v>0</v>
      </c>
      <c r="N18" s="14">
        <v>0</v>
      </c>
      <c r="O18" s="14">
        <v>182000</v>
      </c>
      <c r="P18" s="14">
        <v>182000</v>
      </c>
      <c r="Q18" s="14">
        <v>0</v>
      </c>
      <c r="R18" s="14">
        <v>0</v>
      </c>
    </row>
    <row r="19" spans="1:20" ht="16.5" hidden="1" customHeight="1" x14ac:dyDescent="0.2">
      <c r="A19" s="10">
        <v>14</v>
      </c>
      <c r="B19" s="11" t="s">
        <v>33</v>
      </c>
      <c r="C19" s="12" t="s">
        <v>54</v>
      </c>
      <c r="D19" s="11" t="s">
        <v>35</v>
      </c>
      <c r="E19" s="13">
        <v>4</v>
      </c>
      <c r="F19" s="14">
        <v>100000</v>
      </c>
      <c r="G19" s="14">
        <v>400000</v>
      </c>
      <c r="H19" s="15">
        <v>100000</v>
      </c>
      <c r="I19" s="14">
        <v>400000</v>
      </c>
      <c r="J19" s="16">
        <v>1</v>
      </c>
      <c r="K19" s="14">
        <v>100000</v>
      </c>
      <c r="L19" s="14">
        <v>400000</v>
      </c>
      <c r="M19" s="14">
        <v>0</v>
      </c>
      <c r="N19" s="14">
        <v>0</v>
      </c>
      <c r="O19" s="14">
        <v>100000</v>
      </c>
      <c r="P19" s="14">
        <v>400000</v>
      </c>
      <c r="Q19" s="14">
        <v>0</v>
      </c>
      <c r="R19" s="14">
        <v>0</v>
      </c>
    </row>
    <row r="20" spans="1:20" ht="16.5" hidden="1" customHeight="1" x14ac:dyDescent="0.2">
      <c r="A20" s="10">
        <v>15</v>
      </c>
      <c r="B20" s="11" t="s">
        <v>33</v>
      </c>
      <c r="C20" s="12" t="s">
        <v>55</v>
      </c>
      <c r="D20" s="11" t="s">
        <v>35</v>
      </c>
      <c r="E20" s="13">
        <v>96</v>
      </c>
      <c r="F20" s="14">
        <v>5000</v>
      </c>
      <c r="G20" s="14">
        <v>480000</v>
      </c>
      <c r="H20" s="15">
        <v>5000</v>
      </c>
      <c r="I20" s="14">
        <v>480000</v>
      </c>
      <c r="J20" s="16">
        <v>1</v>
      </c>
      <c r="K20" s="14">
        <v>5000</v>
      </c>
      <c r="L20" s="14">
        <v>480000</v>
      </c>
      <c r="M20" s="14">
        <v>0</v>
      </c>
      <c r="N20" s="14">
        <v>0</v>
      </c>
      <c r="O20" s="14">
        <v>5000</v>
      </c>
      <c r="P20" s="14">
        <v>480000</v>
      </c>
      <c r="Q20" s="14">
        <v>0</v>
      </c>
      <c r="R20" s="14">
        <v>0</v>
      </c>
    </row>
    <row r="21" spans="1:20" ht="16.5" hidden="1" customHeight="1" x14ac:dyDescent="0.2">
      <c r="A21" s="10">
        <v>16</v>
      </c>
      <c r="B21" s="11" t="s">
        <v>33</v>
      </c>
      <c r="C21" s="12" t="s">
        <v>56</v>
      </c>
      <c r="D21" s="11" t="s">
        <v>35</v>
      </c>
      <c r="E21" s="13">
        <v>6</v>
      </c>
      <c r="F21" s="14">
        <v>10000</v>
      </c>
      <c r="G21" s="14">
        <v>60000</v>
      </c>
      <c r="H21" s="15">
        <v>10000</v>
      </c>
      <c r="I21" s="14">
        <v>60000</v>
      </c>
      <c r="J21" s="16">
        <v>1</v>
      </c>
      <c r="K21" s="14">
        <v>10000</v>
      </c>
      <c r="L21" s="14">
        <v>60000</v>
      </c>
      <c r="M21" s="14">
        <v>0</v>
      </c>
      <c r="N21" s="14">
        <v>0</v>
      </c>
      <c r="O21" s="14">
        <v>10000</v>
      </c>
      <c r="P21" s="14">
        <v>60000</v>
      </c>
      <c r="Q21" s="14">
        <v>0</v>
      </c>
      <c r="R21" s="14">
        <v>0</v>
      </c>
    </row>
    <row r="22" spans="1:20" ht="16.5" hidden="1" customHeight="1" x14ac:dyDescent="0.2">
      <c r="A22" s="10">
        <v>17</v>
      </c>
      <c r="B22" s="11" t="s">
        <v>33</v>
      </c>
      <c r="C22" s="12" t="s">
        <v>57</v>
      </c>
      <c r="D22" s="11" t="s">
        <v>58</v>
      </c>
      <c r="E22" s="13">
        <v>1</v>
      </c>
      <c r="F22" s="14">
        <v>350000</v>
      </c>
      <c r="G22" s="14">
        <v>350000</v>
      </c>
      <c r="H22" s="15">
        <v>350000</v>
      </c>
      <c r="I22" s="14">
        <v>350000</v>
      </c>
      <c r="J22" s="16">
        <v>1</v>
      </c>
      <c r="K22" s="14">
        <v>350000</v>
      </c>
      <c r="L22" s="14">
        <v>350000</v>
      </c>
      <c r="M22" s="14">
        <v>0</v>
      </c>
      <c r="N22" s="14">
        <v>0</v>
      </c>
      <c r="O22" s="14">
        <v>350000</v>
      </c>
      <c r="P22" s="14">
        <v>350000</v>
      </c>
      <c r="Q22" s="14">
        <v>0</v>
      </c>
      <c r="R22" s="14">
        <v>0</v>
      </c>
    </row>
    <row r="23" spans="1:20" ht="16.5" hidden="1" customHeight="1" x14ac:dyDescent="0.2">
      <c r="A23" s="10">
        <v>18</v>
      </c>
      <c r="B23" s="11" t="s">
        <v>33</v>
      </c>
      <c r="C23" s="12" t="s">
        <v>59</v>
      </c>
      <c r="D23" s="11" t="s">
        <v>60</v>
      </c>
      <c r="E23" s="13">
        <v>2</v>
      </c>
      <c r="F23" s="14">
        <v>290000</v>
      </c>
      <c r="G23" s="14">
        <v>580000</v>
      </c>
      <c r="H23" s="15">
        <v>290000</v>
      </c>
      <c r="I23" s="14">
        <v>580000</v>
      </c>
      <c r="J23" s="16">
        <v>1</v>
      </c>
      <c r="K23" s="14">
        <v>290000</v>
      </c>
      <c r="L23" s="14">
        <v>580000</v>
      </c>
      <c r="M23" s="14">
        <v>0</v>
      </c>
      <c r="N23" s="14">
        <v>0</v>
      </c>
      <c r="O23" s="14">
        <v>290000</v>
      </c>
      <c r="P23" s="14">
        <v>580000</v>
      </c>
      <c r="Q23" s="14">
        <v>0</v>
      </c>
      <c r="R23" s="14">
        <v>0</v>
      </c>
    </row>
    <row r="24" spans="1:20" ht="16.5" hidden="1" customHeight="1" x14ac:dyDescent="0.2">
      <c r="A24" s="10">
        <v>19</v>
      </c>
      <c r="B24" s="11" t="s">
        <v>33</v>
      </c>
      <c r="C24" s="12" t="s">
        <v>61</v>
      </c>
      <c r="D24" s="11" t="s">
        <v>60</v>
      </c>
      <c r="E24" s="13">
        <v>1</v>
      </c>
      <c r="F24" s="14">
        <v>450000</v>
      </c>
      <c r="G24" s="14">
        <v>450000</v>
      </c>
      <c r="H24" s="15">
        <v>450000</v>
      </c>
      <c r="I24" s="14">
        <v>450000</v>
      </c>
      <c r="J24" s="16">
        <v>1</v>
      </c>
      <c r="K24" s="14">
        <v>450000</v>
      </c>
      <c r="L24" s="14">
        <v>450000</v>
      </c>
      <c r="M24" s="14">
        <v>0</v>
      </c>
      <c r="N24" s="14">
        <v>0</v>
      </c>
      <c r="O24" s="14">
        <v>450000</v>
      </c>
      <c r="P24" s="14">
        <v>450000</v>
      </c>
      <c r="Q24" s="14">
        <v>0</v>
      </c>
      <c r="R24" s="14">
        <v>0</v>
      </c>
    </row>
    <row r="25" spans="1:20" ht="16.5" hidden="1" customHeight="1" x14ac:dyDescent="0.2">
      <c r="A25" s="10">
        <v>20</v>
      </c>
      <c r="B25" s="11" t="s">
        <v>33</v>
      </c>
      <c r="C25" s="12" t="s">
        <v>62</v>
      </c>
      <c r="D25" s="11" t="s">
        <v>35</v>
      </c>
      <c r="E25" s="13">
        <v>1</v>
      </c>
      <c r="F25" s="14">
        <v>150000</v>
      </c>
      <c r="G25" s="14">
        <v>150000</v>
      </c>
      <c r="H25" s="15">
        <v>150000</v>
      </c>
      <c r="I25" s="14">
        <v>150000</v>
      </c>
      <c r="J25" s="16">
        <v>1</v>
      </c>
      <c r="K25" s="14">
        <v>150000</v>
      </c>
      <c r="L25" s="14">
        <v>150000</v>
      </c>
      <c r="M25" s="14">
        <v>0</v>
      </c>
      <c r="N25" s="14">
        <v>0</v>
      </c>
      <c r="O25" s="14">
        <v>150000</v>
      </c>
      <c r="P25" s="14">
        <v>150000</v>
      </c>
      <c r="Q25" s="14">
        <v>0</v>
      </c>
      <c r="R25" s="14">
        <v>0</v>
      </c>
    </row>
    <row r="26" spans="1:20" ht="16.5" hidden="1" customHeight="1" x14ac:dyDescent="0.2">
      <c r="A26" s="10">
        <v>21</v>
      </c>
      <c r="B26" s="11" t="s">
        <v>33</v>
      </c>
      <c r="C26" s="12" t="s">
        <v>63</v>
      </c>
      <c r="D26" s="11" t="s">
        <v>58</v>
      </c>
      <c r="E26" s="13">
        <v>1</v>
      </c>
      <c r="F26" s="14">
        <v>70000</v>
      </c>
      <c r="G26" s="14">
        <v>70000</v>
      </c>
      <c r="H26" s="15">
        <v>70000</v>
      </c>
      <c r="I26" s="14">
        <v>70000</v>
      </c>
      <c r="J26" s="16">
        <v>1</v>
      </c>
      <c r="K26" s="14">
        <v>70000</v>
      </c>
      <c r="L26" s="14">
        <v>70000</v>
      </c>
      <c r="M26" s="14">
        <v>0</v>
      </c>
      <c r="N26" s="14">
        <v>0</v>
      </c>
      <c r="O26" s="14">
        <v>70000</v>
      </c>
      <c r="P26" s="14">
        <v>70000</v>
      </c>
      <c r="Q26" s="14">
        <v>0</v>
      </c>
      <c r="R26" s="14">
        <v>0</v>
      </c>
    </row>
    <row r="27" spans="1:20" ht="16.5" hidden="1" customHeight="1" x14ac:dyDescent="0.2">
      <c r="A27" s="10">
        <v>22</v>
      </c>
      <c r="B27" s="11" t="s">
        <v>33</v>
      </c>
      <c r="C27" s="12" t="s">
        <v>64</v>
      </c>
      <c r="D27" s="11" t="s">
        <v>35</v>
      </c>
      <c r="E27" s="13">
        <v>4</v>
      </c>
      <c r="F27" s="14">
        <v>150000</v>
      </c>
      <c r="G27" s="14">
        <v>600000</v>
      </c>
      <c r="H27" s="15">
        <v>150000</v>
      </c>
      <c r="I27" s="14">
        <v>600000</v>
      </c>
      <c r="J27" s="16">
        <v>1</v>
      </c>
      <c r="K27" s="14">
        <v>150000</v>
      </c>
      <c r="L27" s="14">
        <v>600000</v>
      </c>
      <c r="M27" s="14">
        <v>0</v>
      </c>
      <c r="N27" s="14">
        <v>0</v>
      </c>
      <c r="O27" s="14">
        <v>150000</v>
      </c>
      <c r="P27" s="14">
        <v>600000</v>
      </c>
      <c r="Q27" s="14">
        <v>0</v>
      </c>
      <c r="R27" s="14">
        <v>0</v>
      </c>
    </row>
    <row r="28" spans="1:20" ht="16.5" hidden="1" customHeight="1" x14ac:dyDescent="0.2">
      <c r="A28" s="10">
        <v>23</v>
      </c>
      <c r="B28" s="11" t="s">
        <v>33</v>
      </c>
      <c r="C28" s="12" t="s">
        <v>65</v>
      </c>
      <c r="D28" s="11" t="s">
        <v>35</v>
      </c>
      <c r="E28" s="13">
        <v>8</v>
      </c>
      <c r="F28" s="14">
        <v>5000</v>
      </c>
      <c r="G28" s="14">
        <v>40000</v>
      </c>
      <c r="H28" s="15">
        <v>5000</v>
      </c>
      <c r="I28" s="14">
        <v>40000</v>
      </c>
      <c r="J28" s="16">
        <v>1</v>
      </c>
      <c r="K28" s="14">
        <v>5000</v>
      </c>
      <c r="L28" s="14">
        <v>40000</v>
      </c>
      <c r="M28" s="14">
        <v>0</v>
      </c>
      <c r="N28" s="14">
        <v>0</v>
      </c>
      <c r="O28" s="14">
        <v>5000</v>
      </c>
      <c r="P28" s="14">
        <v>40000</v>
      </c>
      <c r="Q28" s="14">
        <v>0</v>
      </c>
      <c r="R28" s="14">
        <v>0</v>
      </c>
    </row>
    <row r="29" spans="1:20" ht="16.5" hidden="1" customHeight="1" x14ac:dyDescent="0.2">
      <c r="A29" s="10">
        <v>24</v>
      </c>
      <c r="B29" s="11" t="s">
        <v>33</v>
      </c>
      <c r="C29" s="12" t="s">
        <v>66</v>
      </c>
      <c r="D29" s="11" t="s">
        <v>35</v>
      </c>
      <c r="E29" s="13">
        <v>4</v>
      </c>
      <c r="F29" s="14">
        <v>25000</v>
      </c>
      <c r="G29" s="14">
        <v>100000</v>
      </c>
      <c r="H29" s="15">
        <v>25000</v>
      </c>
      <c r="I29" s="14">
        <v>100000</v>
      </c>
      <c r="J29" s="16">
        <v>1</v>
      </c>
      <c r="K29" s="14">
        <v>25000</v>
      </c>
      <c r="L29" s="14">
        <v>100000</v>
      </c>
      <c r="M29" s="14">
        <v>0</v>
      </c>
      <c r="N29" s="14">
        <v>0</v>
      </c>
      <c r="O29" s="14">
        <v>25000</v>
      </c>
      <c r="P29" s="14">
        <v>100000</v>
      </c>
      <c r="Q29" s="14">
        <v>0</v>
      </c>
      <c r="R29" s="14">
        <v>0</v>
      </c>
    </row>
    <row r="30" spans="1:20" ht="16.5" hidden="1" customHeight="1" x14ac:dyDescent="0.2">
      <c r="A30" s="10">
        <v>25</v>
      </c>
      <c r="B30" s="11" t="s">
        <v>67</v>
      </c>
      <c r="C30" s="12" t="s">
        <v>68</v>
      </c>
      <c r="D30" s="11" t="s">
        <v>35</v>
      </c>
      <c r="E30" s="13">
        <v>1</v>
      </c>
      <c r="F30" s="14">
        <v>57093</v>
      </c>
      <c r="G30" s="14">
        <v>57093</v>
      </c>
      <c r="H30" s="15">
        <v>135000</v>
      </c>
      <c r="I30" s="14">
        <v>135000</v>
      </c>
      <c r="J30" s="16">
        <v>1</v>
      </c>
      <c r="K30" s="14">
        <v>135000</v>
      </c>
      <c r="L30" s="14">
        <v>135000</v>
      </c>
      <c r="M30" s="14">
        <v>0</v>
      </c>
      <c r="N30" s="14">
        <v>0</v>
      </c>
      <c r="O30" s="14">
        <v>135000</v>
      </c>
      <c r="P30" s="14">
        <v>135000</v>
      </c>
      <c r="Q30" s="14">
        <v>77907</v>
      </c>
      <c r="R30" s="14">
        <v>77907</v>
      </c>
      <c r="S30" s="1">
        <v>0</v>
      </c>
      <c r="T30" s="1">
        <v>0</v>
      </c>
    </row>
    <row r="31" spans="1:20" ht="16.5" hidden="1" customHeight="1" x14ac:dyDescent="0.2">
      <c r="A31" s="10">
        <v>26</v>
      </c>
      <c r="B31" s="11" t="s">
        <v>69</v>
      </c>
      <c r="C31" s="12" t="s">
        <v>70</v>
      </c>
      <c r="D31" s="11" t="s">
        <v>35</v>
      </c>
      <c r="E31" s="13">
        <v>1</v>
      </c>
      <c r="F31" s="14">
        <v>50427</v>
      </c>
      <c r="G31" s="14">
        <v>50427</v>
      </c>
      <c r="H31" s="15">
        <v>135000</v>
      </c>
      <c r="I31" s="14">
        <v>135000</v>
      </c>
      <c r="J31" s="16">
        <v>1</v>
      </c>
      <c r="K31" s="14">
        <v>135000</v>
      </c>
      <c r="L31" s="14">
        <v>135000</v>
      </c>
      <c r="M31" s="14">
        <v>0</v>
      </c>
      <c r="N31" s="14">
        <v>0</v>
      </c>
      <c r="O31" s="14">
        <v>135000</v>
      </c>
      <c r="P31" s="14">
        <v>135000</v>
      </c>
      <c r="Q31" s="14">
        <v>84573</v>
      </c>
      <c r="R31" s="14">
        <v>84573</v>
      </c>
      <c r="S31" s="1">
        <v>0</v>
      </c>
      <c r="T31" s="1">
        <v>0</v>
      </c>
    </row>
    <row r="32" spans="1:20" ht="16.5" hidden="1" customHeight="1" x14ac:dyDescent="0.2">
      <c r="A32" s="10">
        <v>27</v>
      </c>
      <c r="B32" s="11" t="s">
        <v>67</v>
      </c>
      <c r="C32" s="12" t="s">
        <v>71</v>
      </c>
      <c r="D32" s="11" t="s">
        <v>35</v>
      </c>
      <c r="E32" s="13">
        <v>1</v>
      </c>
      <c r="F32" s="14">
        <v>57093</v>
      </c>
      <c r="G32" s="14">
        <v>57093</v>
      </c>
      <c r="H32" s="15">
        <v>135000</v>
      </c>
      <c r="I32" s="14">
        <v>135000</v>
      </c>
      <c r="J32" s="16">
        <v>1</v>
      </c>
      <c r="K32" s="14">
        <v>135000</v>
      </c>
      <c r="L32" s="14">
        <v>135000</v>
      </c>
      <c r="M32" s="14">
        <v>0</v>
      </c>
      <c r="N32" s="14">
        <v>0</v>
      </c>
      <c r="O32" s="14">
        <v>135000</v>
      </c>
      <c r="P32" s="14">
        <v>135000</v>
      </c>
      <c r="Q32" s="14">
        <v>77907</v>
      </c>
      <c r="R32" s="14">
        <v>77907</v>
      </c>
      <c r="S32" s="1">
        <v>0</v>
      </c>
      <c r="T32" s="1">
        <v>0</v>
      </c>
    </row>
    <row r="33" spans="1:20" ht="16.5" hidden="1" customHeight="1" x14ac:dyDescent="0.2">
      <c r="A33" s="10">
        <v>28</v>
      </c>
      <c r="B33" s="11" t="s">
        <v>72</v>
      </c>
      <c r="C33" s="12" t="s">
        <v>73</v>
      </c>
      <c r="D33" s="11" t="s">
        <v>35</v>
      </c>
      <c r="E33" s="13">
        <v>1</v>
      </c>
      <c r="F33" s="14">
        <v>100000</v>
      </c>
      <c r="G33" s="14">
        <v>100000</v>
      </c>
      <c r="H33" s="15">
        <v>310000</v>
      </c>
      <c r="I33" s="14">
        <v>310000</v>
      </c>
      <c r="J33" s="16">
        <v>1</v>
      </c>
      <c r="K33" s="14">
        <v>310000</v>
      </c>
      <c r="L33" s="14">
        <v>310000</v>
      </c>
      <c r="M33" s="14">
        <v>0</v>
      </c>
      <c r="N33" s="14">
        <v>0</v>
      </c>
      <c r="O33" s="14">
        <v>310000</v>
      </c>
      <c r="P33" s="14">
        <v>310000</v>
      </c>
      <c r="Q33" s="14">
        <v>210000</v>
      </c>
      <c r="R33" s="14">
        <v>210000</v>
      </c>
      <c r="S33" s="1">
        <v>0</v>
      </c>
      <c r="T33" s="1">
        <v>0</v>
      </c>
    </row>
    <row r="34" spans="1:20" ht="28.5" hidden="1" customHeight="1" x14ac:dyDescent="0.2">
      <c r="A34" s="10">
        <v>29</v>
      </c>
      <c r="B34" s="11" t="s">
        <v>74</v>
      </c>
      <c r="C34" s="12" t="s">
        <v>75</v>
      </c>
      <c r="D34" s="11" t="s">
        <v>39</v>
      </c>
      <c r="E34" s="13">
        <v>60.127584999999996</v>
      </c>
      <c r="F34" s="14">
        <v>988262.3</v>
      </c>
      <c r="G34" s="14">
        <v>59421825.445545502</v>
      </c>
      <c r="H34" s="15">
        <v>1050000</v>
      </c>
      <c r="I34" s="14">
        <v>63133964.249999993</v>
      </c>
      <c r="J34" s="16">
        <v>1</v>
      </c>
      <c r="K34" s="14">
        <v>1050000</v>
      </c>
      <c r="L34" s="14">
        <v>63133964.249999993</v>
      </c>
      <c r="M34" s="14">
        <v>0</v>
      </c>
      <c r="N34" s="14">
        <v>0</v>
      </c>
      <c r="O34" s="14">
        <v>1050000</v>
      </c>
      <c r="P34" s="14">
        <v>63133964.249999993</v>
      </c>
      <c r="Q34" s="14">
        <v>61737.699999999953</v>
      </c>
      <c r="R34" s="14">
        <v>3712138.8044544905</v>
      </c>
      <c r="S34" s="1">
        <v>0</v>
      </c>
      <c r="T34" s="1">
        <v>0</v>
      </c>
    </row>
    <row r="35" spans="1:20" ht="16.5" hidden="1" customHeight="1" x14ac:dyDescent="0.2">
      <c r="A35" s="10">
        <v>30</v>
      </c>
      <c r="B35" s="11" t="s">
        <v>76</v>
      </c>
      <c r="C35" s="12" t="s">
        <v>77</v>
      </c>
      <c r="D35" s="11" t="s">
        <v>37</v>
      </c>
      <c r="E35" s="13">
        <v>423.210466</v>
      </c>
      <c r="F35" s="14">
        <v>4550</v>
      </c>
      <c r="G35" s="14">
        <v>1925607.6203000001</v>
      </c>
      <c r="H35" s="15">
        <v>11500</v>
      </c>
      <c r="I35" s="14">
        <v>4866920.3590000002</v>
      </c>
      <c r="J35" s="16">
        <v>1</v>
      </c>
      <c r="K35" s="14">
        <v>11500</v>
      </c>
      <c r="L35" s="14">
        <v>4866920.3590000002</v>
      </c>
      <c r="M35" s="14">
        <v>0</v>
      </c>
      <c r="N35" s="14">
        <v>0</v>
      </c>
      <c r="O35" s="14">
        <v>11500</v>
      </c>
      <c r="P35" s="14">
        <v>4866920.3590000002</v>
      </c>
      <c r="Q35" s="14">
        <v>6950</v>
      </c>
      <c r="R35" s="14">
        <v>2941312.7387000001</v>
      </c>
      <c r="S35" s="1">
        <v>0</v>
      </c>
      <c r="T35" s="1">
        <v>0</v>
      </c>
    </row>
    <row r="36" spans="1:20" ht="16.5" hidden="1" customHeight="1" x14ac:dyDescent="0.2">
      <c r="A36" s="10">
        <v>31</v>
      </c>
      <c r="B36" s="11" t="s">
        <v>78</v>
      </c>
      <c r="C36" s="12" t="s">
        <v>79</v>
      </c>
      <c r="D36" s="11" t="s">
        <v>37</v>
      </c>
      <c r="E36" s="13">
        <v>79.670770000000005</v>
      </c>
      <c r="F36" s="14">
        <v>300</v>
      </c>
      <c r="G36" s="14">
        <v>23901.231</v>
      </c>
      <c r="H36" s="15">
        <v>500</v>
      </c>
      <c r="I36" s="14">
        <v>39835.385000000002</v>
      </c>
      <c r="J36" s="16">
        <v>1</v>
      </c>
      <c r="K36" s="14">
        <v>500</v>
      </c>
      <c r="L36" s="14">
        <v>39835.385000000002</v>
      </c>
      <c r="M36" s="14">
        <v>0</v>
      </c>
      <c r="N36" s="14">
        <v>0</v>
      </c>
      <c r="O36" s="14">
        <v>500</v>
      </c>
      <c r="P36" s="14">
        <v>39835.385000000002</v>
      </c>
      <c r="Q36" s="14">
        <v>200</v>
      </c>
      <c r="R36" s="14">
        <v>15934.154000000002</v>
      </c>
      <c r="S36" s="1">
        <v>0</v>
      </c>
      <c r="T36" s="1">
        <v>0</v>
      </c>
    </row>
    <row r="37" spans="1:20" ht="16.5" hidden="1" customHeight="1" x14ac:dyDescent="0.2">
      <c r="A37" s="10">
        <v>32</v>
      </c>
      <c r="B37" s="11" t="s">
        <v>80</v>
      </c>
      <c r="C37" s="12" t="s">
        <v>81</v>
      </c>
      <c r="D37" s="11" t="s">
        <v>43</v>
      </c>
      <c r="E37" s="13">
        <v>60.6</v>
      </c>
      <c r="F37" s="14">
        <v>36500</v>
      </c>
      <c r="G37" s="14">
        <v>2211900</v>
      </c>
      <c r="H37" s="15">
        <v>131182</v>
      </c>
      <c r="I37" s="14">
        <v>7949629.2000000002</v>
      </c>
      <c r="J37" s="16">
        <v>1</v>
      </c>
      <c r="K37" s="14">
        <v>131182</v>
      </c>
      <c r="L37" s="14">
        <v>7949629.2000000002</v>
      </c>
      <c r="M37" s="14">
        <v>0</v>
      </c>
      <c r="N37" s="14">
        <v>0</v>
      </c>
      <c r="O37" s="14">
        <v>131182</v>
      </c>
      <c r="P37" s="14">
        <v>7949629.2000000002</v>
      </c>
      <c r="Q37" s="14">
        <v>94682</v>
      </c>
      <c r="R37" s="14">
        <v>5737729.2000000002</v>
      </c>
      <c r="S37" s="1">
        <v>0</v>
      </c>
      <c r="T37" s="1">
        <v>0</v>
      </c>
    </row>
    <row r="38" spans="1:20" ht="16.5" customHeight="1" x14ac:dyDescent="0.2">
      <c r="A38" s="10">
        <v>33</v>
      </c>
      <c r="B38" s="11" t="s">
        <v>82</v>
      </c>
      <c r="C38" s="12" t="s">
        <v>83</v>
      </c>
      <c r="D38" s="11" t="s">
        <v>39</v>
      </c>
      <c r="E38" s="13">
        <v>96.362919999999988</v>
      </c>
      <c r="F38" s="14">
        <v>140000</v>
      </c>
      <c r="G38" s="14">
        <v>13490808.799999999</v>
      </c>
      <c r="H38" s="15">
        <v>200000</v>
      </c>
      <c r="I38" s="14">
        <v>19272583.999999996</v>
      </c>
      <c r="J38" s="16">
        <v>1</v>
      </c>
      <c r="K38" s="14">
        <v>200000</v>
      </c>
      <c r="L38" s="14">
        <v>19272583.999999996</v>
      </c>
      <c r="M38" s="14">
        <v>0</v>
      </c>
      <c r="N38" s="14">
        <v>0</v>
      </c>
      <c r="O38" s="14">
        <v>200000</v>
      </c>
      <c r="P38" s="14">
        <v>19272583.999999996</v>
      </c>
      <c r="Q38" s="14">
        <v>60000</v>
      </c>
      <c r="R38" s="14">
        <v>5781775.1999999974</v>
      </c>
      <c r="S38" s="1">
        <v>0</v>
      </c>
      <c r="T38" s="1">
        <v>0</v>
      </c>
    </row>
    <row r="39" spans="1:20" ht="16.5" hidden="1" customHeight="1" x14ac:dyDescent="0.2">
      <c r="A39" s="10">
        <v>34</v>
      </c>
      <c r="B39" s="11" t="s">
        <v>84</v>
      </c>
      <c r="C39" s="12" t="s">
        <v>85</v>
      </c>
      <c r="D39" s="11" t="s">
        <v>39</v>
      </c>
      <c r="E39" s="13">
        <v>5.470979365999999</v>
      </c>
      <c r="F39" s="14">
        <v>400000</v>
      </c>
      <c r="G39" s="14">
        <v>2188391.7463999996</v>
      </c>
      <c r="H39" s="15">
        <v>380000</v>
      </c>
      <c r="I39" s="14">
        <v>2078972.1590799997</v>
      </c>
      <c r="J39" s="16">
        <v>1</v>
      </c>
      <c r="K39" s="14">
        <v>380000</v>
      </c>
      <c r="L39" s="14">
        <v>2078972.1590799997</v>
      </c>
      <c r="M39" s="14">
        <v>0</v>
      </c>
      <c r="N39" s="14">
        <v>0</v>
      </c>
      <c r="O39" s="14">
        <v>380000</v>
      </c>
      <c r="P39" s="14">
        <v>2078972.1590799997</v>
      </c>
      <c r="Q39" s="14">
        <v>-20000</v>
      </c>
      <c r="R39" s="14">
        <v>-109419.58731999993</v>
      </c>
      <c r="S39" s="1">
        <v>0</v>
      </c>
      <c r="T39" s="1">
        <v>0</v>
      </c>
    </row>
    <row r="40" spans="1:20" ht="16.5" hidden="1" customHeight="1" x14ac:dyDescent="0.2">
      <c r="A40" s="10">
        <v>35</v>
      </c>
      <c r="B40" s="11" t="s">
        <v>86</v>
      </c>
      <c r="C40" s="12" t="s">
        <v>87</v>
      </c>
      <c r="D40" s="11" t="s">
        <v>39</v>
      </c>
      <c r="E40" s="13">
        <v>43.292620070000005</v>
      </c>
      <c r="F40" s="14">
        <v>400000</v>
      </c>
      <c r="G40" s="14">
        <v>17317048.028000001</v>
      </c>
      <c r="H40" s="15">
        <v>380000</v>
      </c>
      <c r="I40" s="14">
        <v>16451195.626600003</v>
      </c>
      <c r="J40" s="16">
        <v>1</v>
      </c>
      <c r="K40" s="14">
        <v>380000</v>
      </c>
      <c r="L40" s="14">
        <v>16451195.626600003</v>
      </c>
      <c r="M40" s="14">
        <v>0</v>
      </c>
      <c r="N40" s="14">
        <v>0</v>
      </c>
      <c r="O40" s="14">
        <v>380000</v>
      </c>
      <c r="P40" s="14">
        <v>16451195.626600003</v>
      </c>
      <c r="Q40" s="14">
        <v>-20000</v>
      </c>
      <c r="R40" s="14">
        <v>-865852.40139999799</v>
      </c>
      <c r="S40" s="1">
        <v>0</v>
      </c>
      <c r="T40" s="1">
        <v>0</v>
      </c>
    </row>
    <row r="41" spans="1:20" ht="16.5" hidden="1" customHeight="1" x14ac:dyDescent="0.2">
      <c r="A41" s="10">
        <v>36</v>
      </c>
      <c r="B41" s="11" t="s">
        <v>88</v>
      </c>
      <c r="C41" s="12" t="s">
        <v>89</v>
      </c>
      <c r="D41" s="11" t="s">
        <v>39</v>
      </c>
      <c r="E41" s="13">
        <v>19.228733990000002</v>
      </c>
      <c r="F41" s="14">
        <v>450000</v>
      </c>
      <c r="G41" s="14">
        <v>8652930.2955000009</v>
      </c>
      <c r="H41" s="15">
        <v>570000</v>
      </c>
      <c r="I41" s="14">
        <v>10960378.374300001</v>
      </c>
      <c r="J41" s="16">
        <v>1</v>
      </c>
      <c r="K41" s="14">
        <v>570000</v>
      </c>
      <c r="L41" s="14">
        <v>10960378.374300001</v>
      </c>
      <c r="M41" s="14">
        <v>0</v>
      </c>
      <c r="N41" s="14">
        <v>0</v>
      </c>
      <c r="O41" s="14">
        <v>570000</v>
      </c>
      <c r="P41" s="14">
        <v>10960378.374300001</v>
      </c>
      <c r="Q41" s="14">
        <v>120000</v>
      </c>
      <c r="R41" s="14">
        <v>2307448.0788000003</v>
      </c>
      <c r="S41" s="1">
        <v>0</v>
      </c>
      <c r="T41" s="1">
        <v>0</v>
      </c>
    </row>
    <row r="42" spans="1:20" ht="16.5" hidden="1" customHeight="1" x14ac:dyDescent="0.2">
      <c r="A42" s="10">
        <v>37</v>
      </c>
      <c r="B42" s="11" t="s">
        <v>90</v>
      </c>
      <c r="C42" s="12" t="s">
        <v>91</v>
      </c>
      <c r="D42" s="11" t="s">
        <v>58</v>
      </c>
      <c r="E42" s="13">
        <v>2</v>
      </c>
      <c r="F42" s="14">
        <v>1529000</v>
      </c>
      <c r="G42" s="14">
        <v>3058000</v>
      </c>
      <c r="H42" s="15">
        <v>2090000</v>
      </c>
      <c r="I42" s="14">
        <v>4180000</v>
      </c>
      <c r="J42" s="16">
        <v>1</v>
      </c>
      <c r="K42" s="14">
        <v>2090000</v>
      </c>
      <c r="L42" s="14">
        <v>4180000</v>
      </c>
      <c r="M42" s="14">
        <v>0</v>
      </c>
      <c r="N42" s="14">
        <v>0</v>
      </c>
      <c r="O42" s="14">
        <v>2090000</v>
      </c>
      <c r="P42" s="14">
        <v>4180000</v>
      </c>
      <c r="Q42" s="14">
        <v>561000</v>
      </c>
      <c r="R42" s="14">
        <v>1122000</v>
      </c>
      <c r="S42" s="1">
        <v>0</v>
      </c>
      <c r="T42" s="1">
        <v>0</v>
      </c>
    </row>
    <row r="43" spans="1:20" ht="16.5" hidden="1" customHeight="1" x14ac:dyDescent="0.2">
      <c r="A43" s="10">
        <v>38</v>
      </c>
      <c r="B43" s="11" t="s">
        <v>92</v>
      </c>
      <c r="C43" s="12" t="s">
        <v>93</v>
      </c>
      <c r="D43" s="11" t="s">
        <v>35</v>
      </c>
      <c r="E43" s="13">
        <v>9</v>
      </c>
      <c r="F43" s="14">
        <v>100000</v>
      </c>
      <c r="G43" s="14">
        <v>900000</v>
      </c>
      <c r="H43" s="15">
        <v>550000</v>
      </c>
      <c r="I43" s="14">
        <v>4950000</v>
      </c>
      <c r="J43" s="16">
        <v>1</v>
      </c>
      <c r="K43" s="14">
        <v>550000</v>
      </c>
      <c r="L43" s="14">
        <v>4950000</v>
      </c>
      <c r="M43" s="14">
        <v>0</v>
      </c>
      <c r="N43" s="14">
        <v>0</v>
      </c>
      <c r="O43" s="14">
        <v>550000</v>
      </c>
      <c r="P43" s="14">
        <v>4950000</v>
      </c>
      <c r="Q43" s="14">
        <v>450000</v>
      </c>
      <c r="R43" s="14">
        <v>4050000</v>
      </c>
      <c r="S43" s="1">
        <v>0</v>
      </c>
      <c r="T43" s="1">
        <v>0</v>
      </c>
    </row>
    <row r="44" spans="1:20" ht="16.5" hidden="1" customHeight="1" x14ac:dyDescent="0.2">
      <c r="A44" s="10">
        <v>39</v>
      </c>
      <c r="B44" s="11" t="s">
        <v>94</v>
      </c>
      <c r="C44" s="12" t="s">
        <v>95</v>
      </c>
      <c r="D44" s="11" t="s">
        <v>43</v>
      </c>
      <c r="E44" s="13">
        <v>6356.1749999999993</v>
      </c>
      <c r="F44" s="14">
        <v>3200</v>
      </c>
      <c r="G44" s="14">
        <v>20339759.999999996</v>
      </c>
      <c r="H44" s="15">
        <v>5500</v>
      </c>
      <c r="I44" s="14">
        <v>34958962.499999993</v>
      </c>
      <c r="J44" s="16">
        <v>1</v>
      </c>
      <c r="K44" s="14">
        <v>5500</v>
      </c>
      <c r="L44" s="14">
        <v>34958962.499999993</v>
      </c>
      <c r="M44" s="14">
        <v>0</v>
      </c>
      <c r="N44" s="14">
        <v>0</v>
      </c>
      <c r="O44" s="14">
        <v>5500</v>
      </c>
      <c r="P44" s="14">
        <v>34958962.499999993</v>
      </c>
      <c r="Q44" s="14">
        <v>2300</v>
      </c>
      <c r="R44" s="14">
        <v>14619202.499999996</v>
      </c>
      <c r="S44" s="1">
        <v>0</v>
      </c>
      <c r="T44" s="1">
        <v>0</v>
      </c>
    </row>
    <row r="45" spans="1:20" ht="16.5" hidden="1" customHeight="1" x14ac:dyDescent="0.2">
      <c r="A45" s="10">
        <v>40</v>
      </c>
      <c r="B45" s="11" t="s">
        <v>96</v>
      </c>
      <c r="C45" s="12" t="s">
        <v>97</v>
      </c>
      <c r="D45" s="11" t="s">
        <v>37</v>
      </c>
      <c r="E45" s="13">
        <v>0.51392000000000004</v>
      </c>
      <c r="F45" s="14">
        <v>30000</v>
      </c>
      <c r="G45" s="14">
        <v>15417.600000000002</v>
      </c>
      <c r="H45" s="15">
        <v>55000</v>
      </c>
      <c r="I45" s="14">
        <v>28265.600000000002</v>
      </c>
      <c r="J45" s="16">
        <v>1</v>
      </c>
      <c r="K45" s="14">
        <v>55000</v>
      </c>
      <c r="L45" s="14">
        <v>28265.600000000002</v>
      </c>
      <c r="M45" s="14">
        <v>0</v>
      </c>
      <c r="N45" s="14">
        <v>0</v>
      </c>
      <c r="O45" s="14">
        <v>55000</v>
      </c>
      <c r="P45" s="14">
        <v>28265.600000000002</v>
      </c>
      <c r="Q45" s="14">
        <v>25000</v>
      </c>
      <c r="R45" s="14">
        <v>12848</v>
      </c>
      <c r="S45" s="1">
        <v>0</v>
      </c>
      <c r="T45" s="1">
        <v>0</v>
      </c>
    </row>
    <row r="46" spans="1:20" ht="16.5" hidden="1" customHeight="1" x14ac:dyDescent="0.2">
      <c r="A46" s="10">
        <v>41</v>
      </c>
      <c r="B46" s="11" t="s">
        <v>98</v>
      </c>
      <c r="C46" s="12" t="s">
        <v>99</v>
      </c>
      <c r="D46" s="11" t="s">
        <v>35</v>
      </c>
      <c r="E46" s="13">
        <v>8</v>
      </c>
      <c r="F46" s="14">
        <v>27636</v>
      </c>
      <c r="G46" s="14">
        <v>221088</v>
      </c>
      <c r="H46" s="15">
        <v>35000</v>
      </c>
      <c r="I46" s="14">
        <v>280000</v>
      </c>
      <c r="J46" s="16">
        <v>1</v>
      </c>
      <c r="K46" s="14">
        <v>35000</v>
      </c>
      <c r="L46" s="14">
        <v>280000</v>
      </c>
      <c r="M46" s="14">
        <v>0</v>
      </c>
      <c r="N46" s="14">
        <v>0</v>
      </c>
      <c r="O46" s="14">
        <v>35000</v>
      </c>
      <c r="P46" s="14">
        <v>280000</v>
      </c>
      <c r="Q46" s="14">
        <v>7364</v>
      </c>
      <c r="R46" s="14">
        <v>58912</v>
      </c>
      <c r="S46" s="1">
        <v>0</v>
      </c>
      <c r="T46" s="1">
        <v>0</v>
      </c>
    </row>
    <row r="47" spans="1:20" ht="16.5" hidden="1" customHeight="1" x14ac:dyDescent="0.2">
      <c r="A47" s="10">
        <v>42</v>
      </c>
      <c r="B47" s="11" t="s">
        <v>100</v>
      </c>
      <c r="C47" s="12" t="s">
        <v>101</v>
      </c>
      <c r="D47" s="11" t="s">
        <v>35</v>
      </c>
      <c r="E47" s="13">
        <v>2</v>
      </c>
      <c r="F47" s="14">
        <v>6000</v>
      </c>
      <c r="G47" s="14">
        <v>12000</v>
      </c>
      <c r="H47" s="15">
        <v>33200</v>
      </c>
      <c r="I47" s="14">
        <v>66400</v>
      </c>
      <c r="J47" s="16">
        <v>1</v>
      </c>
      <c r="K47" s="14">
        <v>33200</v>
      </c>
      <c r="L47" s="14">
        <v>66400</v>
      </c>
      <c r="M47" s="14">
        <v>0</v>
      </c>
      <c r="N47" s="14">
        <v>0</v>
      </c>
      <c r="O47" s="14">
        <v>33200</v>
      </c>
      <c r="P47" s="14">
        <v>66400</v>
      </c>
      <c r="Q47" s="14">
        <v>27200</v>
      </c>
      <c r="R47" s="14">
        <v>54400</v>
      </c>
      <c r="S47" s="1">
        <v>0</v>
      </c>
      <c r="T47" s="1">
        <v>0</v>
      </c>
    </row>
    <row r="48" spans="1:20" ht="16.5" hidden="1" customHeight="1" x14ac:dyDescent="0.2">
      <c r="A48" s="10">
        <v>43</v>
      </c>
      <c r="B48" s="11" t="s">
        <v>102</v>
      </c>
      <c r="C48" s="12" t="s">
        <v>103</v>
      </c>
      <c r="D48" s="11" t="s">
        <v>35</v>
      </c>
      <c r="E48" s="13">
        <v>2</v>
      </c>
      <c r="F48" s="14">
        <v>12000</v>
      </c>
      <c r="G48" s="14">
        <v>24000</v>
      </c>
      <c r="H48" s="15">
        <v>76400</v>
      </c>
      <c r="I48" s="14">
        <v>152800</v>
      </c>
      <c r="J48" s="16">
        <v>1</v>
      </c>
      <c r="K48" s="14">
        <v>76400</v>
      </c>
      <c r="L48" s="14">
        <v>152800</v>
      </c>
      <c r="M48" s="14">
        <v>0</v>
      </c>
      <c r="N48" s="14">
        <v>0</v>
      </c>
      <c r="O48" s="14">
        <v>76400</v>
      </c>
      <c r="P48" s="14">
        <v>152800</v>
      </c>
      <c r="Q48" s="14">
        <v>64400</v>
      </c>
      <c r="R48" s="14">
        <v>128800</v>
      </c>
      <c r="S48" s="1">
        <v>0</v>
      </c>
      <c r="T48" s="1">
        <v>0</v>
      </c>
    </row>
    <row r="49" spans="1:20" ht="16.5" hidden="1" customHeight="1" x14ac:dyDescent="0.2">
      <c r="A49" s="10">
        <v>44</v>
      </c>
      <c r="B49" s="11" t="s">
        <v>104</v>
      </c>
      <c r="C49" s="12" t="s">
        <v>105</v>
      </c>
      <c r="D49" s="11" t="s">
        <v>37</v>
      </c>
      <c r="E49" s="13">
        <v>22.954260000000001</v>
      </c>
      <c r="F49" s="14">
        <v>12627</v>
      </c>
      <c r="G49" s="14">
        <v>289843.44102000003</v>
      </c>
      <c r="H49" s="15">
        <v>12627</v>
      </c>
      <c r="I49" s="14">
        <v>289843.44102000003</v>
      </c>
      <c r="J49" s="16">
        <v>1</v>
      </c>
      <c r="K49" s="14">
        <v>12627</v>
      </c>
      <c r="L49" s="14">
        <v>289843.44102000003</v>
      </c>
      <c r="M49" s="14">
        <v>0</v>
      </c>
      <c r="N49" s="14">
        <v>0</v>
      </c>
      <c r="O49" s="14">
        <v>12627</v>
      </c>
      <c r="P49" s="14">
        <v>289843.44102000003</v>
      </c>
      <c r="Q49" s="14">
        <v>0</v>
      </c>
      <c r="R49" s="14">
        <v>0</v>
      </c>
      <c r="S49" s="1">
        <v>0</v>
      </c>
      <c r="T49" s="1">
        <v>0</v>
      </c>
    </row>
    <row r="50" spans="1:20" ht="16.5" hidden="1" customHeight="1" x14ac:dyDescent="0.2">
      <c r="A50" s="10">
        <v>45</v>
      </c>
      <c r="B50" s="11" t="s">
        <v>106</v>
      </c>
      <c r="C50" s="12" t="s">
        <v>107</v>
      </c>
      <c r="D50" s="11" t="s">
        <v>37</v>
      </c>
      <c r="E50" s="13">
        <v>132.05100000000002</v>
      </c>
      <c r="F50" s="14">
        <v>2667</v>
      </c>
      <c r="G50" s="14">
        <v>352180.01700000005</v>
      </c>
      <c r="H50" s="15">
        <v>3000</v>
      </c>
      <c r="I50" s="14">
        <v>396153.00000000006</v>
      </c>
      <c r="J50" s="16">
        <v>1</v>
      </c>
      <c r="K50" s="14">
        <v>3000</v>
      </c>
      <c r="L50" s="14">
        <v>396153.00000000006</v>
      </c>
      <c r="M50" s="14">
        <v>0</v>
      </c>
      <c r="N50" s="14">
        <v>0</v>
      </c>
      <c r="O50" s="14">
        <v>3000</v>
      </c>
      <c r="P50" s="14">
        <v>396153.00000000006</v>
      </c>
      <c r="Q50" s="14">
        <v>333</v>
      </c>
      <c r="R50" s="14">
        <v>43972.983000000007</v>
      </c>
      <c r="S50" s="1">
        <v>0</v>
      </c>
      <c r="T50" s="1">
        <v>0</v>
      </c>
    </row>
    <row r="51" spans="1:20" ht="16.5" hidden="1" customHeight="1" x14ac:dyDescent="0.2">
      <c r="A51" s="10">
        <v>46</v>
      </c>
      <c r="B51" s="11" t="s">
        <v>108</v>
      </c>
      <c r="C51" s="12" t="s">
        <v>109</v>
      </c>
      <c r="D51" s="11" t="s">
        <v>58</v>
      </c>
      <c r="E51" s="13">
        <v>4</v>
      </c>
      <c r="F51" s="14">
        <v>5000</v>
      </c>
      <c r="G51" s="14">
        <v>20000</v>
      </c>
      <c r="H51" s="15">
        <v>5000</v>
      </c>
      <c r="I51" s="14">
        <v>20000</v>
      </c>
      <c r="J51" s="16">
        <v>1</v>
      </c>
      <c r="K51" s="14">
        <v>5000</v>
      </c>
      <c r="L51" s="14">
        <v>20000</v>
      </c>
      <c r="M51" s="14">
        <v>0</v>
      </c>
      <c r="N51" s="14">
        <v>0</v>
      </c>
      <c r="O51" s="14">
        <v>5000</v>
      </c>
      <c r="P51" s="14">
        <v>20000</v>
      </c>
      <c r="Q51" s="14">
        <v>0</v>
      </c>
      <c r="R51" s="14">
        <v>0</v>
      </c>
      <c r="S51" s="1">
        <v>0</v>
      </c>
      <c r="T51" s="1">
        <v>0</v>
      </c>
    </row>
    <row r="52" spans="1:20" ht="16.5" hidden="1" customHeight="1" x14ac:dyDescent="0.2">
      <c r="A52" s="10">
        <v>47</v>
      </c>
      <c r="B52" s="11" t="s">
        <v>110</v>
      </c>
      <c r="C52" s="12" t="s">
        <v>111</v>
      </c>
      <c r="D52" s="11" t="s">
        <v>43</v>
      </c>
      <c r="E52" s="13">
        <v>1373.6</v>
      </c>
      <c r="F52" s="14">
        <v>8400</v>
      </c>
      <c r="G52" s="14">
        <v>11538240</v>
      </c>
      <c r="H52" s="15">
        <v>5720</v>
      </c>
      <c r="I52" s="14">
        <v>7856991.9999999991</v>
      </c>
      <c r="J52" s="16">
        <v>1</v>
      </c>
      <c r="K52" s="14">
        <v>5720</v>
      </c>
      <c r="L52" s="14">
        <v>7856991.9999999991</v>
      </c>
      <c r="M52" s="14">
        <v>0</v>
      </c>
      <c r="N52" s="14">
        <v>0</v>
      </c>
      <c r="O52" s="14">
        <v>5720</v>
      </c>
      <c r="P52" s="14">
        <v>7856991.9999999991</v>
      </c>
      <c r="Q52" s="14">
        <v>-2680</v>
      </c>
      <c r="R52" s="14">
        <v>-3681248.0000000009</v>
      </c>
      <c r="S52" s="1">
        <v>0</v>
      </c>
      <c r="T52" s="1">
        <v>0</v>
      </c>
    </row>
    <row r="53" spans="1:20" ht="16.5" hidden="1" customHeight="1" x14ac:dyDescent="0.2">
      <c r="A53" s="10">
        <v>48</v>
      </c>
      <c r="B53" s="11" t="s">
        <v>110</v>
      </c>
      <c r="C53" s="12" t="s">
        <v>112</v>
      </c>
      <c r="D53" s="11" t="s">
        <v>43</v>
      </c>
      <c r="E53" s="13">
        <v>939.3</v>
      </c>
      <c r="F53" s="14">
        <v>8400</v>
      </c>
      <c r="G53" s="14">
        <v>7890120</v>
      </c>
      <c r="H53" s="15">
        <v>9320</v>
      </c>
      <c r="I53" s="14">
        <v>8754276</v>
      </c>
      <c r="J53" s="16">
        <v>1</v>
      </c>
      <c r="K53" s="14">
        <v>9320</v>
      </c>
      <c r="L53" s="14">
        <v>8754276</v>
      </c>
      <c r="M53" s="14">
        <v>0</v>
      </c>
      <c r="N53" s="14">
        <v>0</v>
      </c>
      <c r="O53" s="14">
        <v>9320</v>
      </c>
      <c r="P53" s="14">
        <v>8754276</v>
      </c>
      <c r="Q53" s="14">
        <v>920</v>
      </c>
      <c r="R53" s="14">
        <v>864156</v>
      </c>
      <c r="S53" s="1">
        <v>0</v>
      </c>
      <c r="T53" s="1">
        <v>0</v>
      </c>
    </row>
    <row r="54" spans="1:20" ht="16.5" hidden="1" customHeight="1" x14ac:dyDescent="0.2">
      <c r="A54" s="10">
        <v>49</v>
      </c>
      <c r="B54" s="11" t="s">
        <v>113</v>
      </c>
      <c r="C54" s="12" t="s">
        <v>114</v>
      </c>
      <c r="D54" s="11" t="s">
        <v>37</v>
      </c>
      <c r="E54" s="13">
        <v>96.979979999999998</v>
      </c>
      <c r="F54" s="14">
        <v>20000</v>
      </c>
      <c r="G54" s="14">
        <v>1939599.5999999999</v>
      </c>
      <c r="H54" s="15">
        <v>24000</v>
      </c>
      <c r="I54" s="14">
        <v>2327519.52</v>
      </c>
      <c r="J54" s="16">
        <v>1</v>
      </c>
      <c r="K54" s="14">
        <v>24000</v>
      </c>
      <c r="L54" s="14">
        <v>2327519.52</v>
      </c>
      <c r="M54" s="14">
        <v>0</v>
      </c>
      <c r="N54" s="14">
        <v>0</v>
      </c>
      <c r="O54" s="14">
        <v>24000</v>
      </c>
      <c r="P54" s="14">
        <v>2327519.52</v>
      </c>
      <c r="Q54" s="14">
        <v>4000</v>
      </c>
      <c r="R54" s="14">
        <v>387919.92000000016</v>
      </c>
      <c r="S54" s="1">
        <v>0</v>
      </c>
      <c r="T54" s="1">
        <v>0</v>
      </c>
    </row>
    <row r="55" spans="1:20" ht="16.5" hidden="1" customHeight="1" x14ac:dyDescent="0.2">
      <c r="A55" s="10">
        <v>50</v>
      </c>
      <c r="B55" s="11" t="s">
        <v>115</v>
      </c>
      <c r="C55" s="12" t="s">
        <v>116</v>
      </c>
      <c r="D55" s="11" t="s">
        <v>39</v>
      </c>
      <c r="E55" s="13">
        <v>9.0448611749999994</v>
      </c>
      <c r="F55" s="14">
        <v>320000</v>
      </c>
      <c r="G55" s="14">
        <v>2894355.5759999999</v>
      </c>
      <c r="H55" s="15">
        <v>370000</v>
      </c>
      <c r="I55" s="14">
        <v>3346598.6347499997</v>
      </c>
      <c r="J55" s="16">
        <v>1</v>
      </c>
      <c r="K55" s="14">
        <v>370000</v>
      </c>
      <c r="L55" s="14">
        <v>3346598.6347499997</v>
      </c>
      <c r="M55" s="14">
        <v>0</v>
      </c>
      <c r="N55" s="14">
        <v>0</v>
      </c>
      <c r="O55" s="14">
        <v>370000</v>
      </c>
      <c r="P55" s="14">
        <v>3346598.6347499997</v>
      </c>
      <c r="Q55" s="14">
        <v>50000</v>
      </c>
      <c r="R55" s="14">
        <v>452243.05874999985</v>
      </c>
      <c r="S55" s="1">
        <v>0</v>
      </c>
      <c r="T55" s="1">
        <v>0</v>
      </c>
    </row>
    <row r="56" spans="1:20" ht="16.5" hidden="1" customHeight="1" x14ac:dyDescent="0.2">
      <c r="A56" s="10">
        <v>51</v>
      </c>
      <c r="B56" s="11" t="s">
        <v>117</v>
      </c>
      <c r="C56" s="12" t="s">
        <v>118</v>
      </c>
      <c r="D56" s="11" t="s">
        <v>39</v>
      </c>
      <c r="E56" s="13">
        <v>22.281046150000002</v>
      </c>
      <c r="F56" s="14">
        <v>320000</v>
      </c>
      <c r="G56" s="14">
        <v>7129934.7680000002</v>
      </c>
      <c r="H56" s="15">
        <v>370000</v>
      </c>
      <c r="I56" s="14">
        <v>8243987.0755000003</v>
      </c>
      <c r="J56" s="16">
        <v>1</v>
      </c>
      <c r="K56" s="14">
        <v>370000</v>
      </c>
      <c r="L56" s="14">
        <v>8243987.0755000003</v>
      </c>
      <c r="M56" s="14">
        <v>0</v>
      </c>
      <c r="N56" s="14">
        <v>0</v>
      </c>
      <c r="O56" s="14">
        <v>370000</v>
      </c>
      <c r="P56" s="14">
        <v>8243987.0755000003</v>
      </c>
      <c r="Q56" s="14">
        <v>50000</v>
      </c>
      <c r="R56" s="14">
        <v>1114052.3075000001</v>
      </c>
      <c r="S56" s="1">
        <v>0</v>
      </c>
      <c r="T56" s="1">
        <v>0</v>
      </c>
    </row>
    <row r="57" spans="1:20" ht="16.5" hidden="1" customHeight="1" x14ac:dyDescent="0.2">
      <c r="A57" s="10">
        <v>52</v>
      </c>
      <c r="B57" s="11" t="s">
        <v>119</v>
      </c>
      <c r="C57" s="12" t="s">
        <v>120</v>
      </c>
      <c r="D57" s="11" t="s">
        <v>48</v>
      </c>
      <c r="E57" s="13">
        <v>16.4682</v>
      </c>
      <c r="F57" s="14">
        <v>400000</v>
      </c>
      <c r="G57" s="14">
        <v>6587280</v>
      </c>
      <c r="H57" s="15">
        <v>1150000</v>
      </c>
      <c r="I57" s="14">
        <v>18938430</v>
      </c>
      <c r="J57" s="16">
        <v>1</v>
      </c>
      <c r="K57" s="14">
        <v>1150000</v>
      </c>
      <c r="L57" s="14">
        <v>18938430</v>
      </c>
      <c r="M57" s="14">
        <v>0</v>
      </c>
      <c r="N57" s="14">
        <v>0</v>
      </c>
      <c r="O57" s="14">
        <v>1150000</v>
      </c>
      <c r="P57" s="14">
        <v>18938430</v>
      </c>
      <c r="Q57" s="14">
        <v>750000</v>
      </c>
      <c r="R57" s="14">
        <v>12351150</v>
      </c>
      <c r="S57" s="1">
        <v>0</v>
      </c>
      <c r="T57" s="1">
        <v>0</v>
      </c>
    </row>
    <row r="58" spans="1:20" ht="16.5" hidden="1" customHeight="1" x14ac:dyDescent="0.2">
      <c r="A58" s="10">
        <v>53</v>
      </c>
      <c r="B58" s="11" t="s">
        <v>121</v>
      </c>
      <c r="C58" s="12" t="s">
        <v>122</v>
      </c>
      <c r="D58" s="11" t="s">
        <v>58</v>
      </c>
      <c r="E58" s="13">
        <v>4</v>
      </c>
      <c r="F58" s="14">
        <v>76667</v>
      </c>
      <c r="G58" s="14">
        <v>306668</v>
      </c>
      <c r="H58" s="15">
        <v>232727</v>
      </c>
      <c r="I58" s="14">
        <v>930908</v>
      </c>
      <c r="J58" s="16">
        <v>1</v>
      </c>
      <c r="K58" s="14">
        <v>232727</v>
      </c>
      <c r="L58" s="14">
        <v>930908</v>
      </c>
      <c r="M58" s="14">
        <v>0</v>
      </c>
      <c r="N58" s="14">
        <v>0</v>
      </c>
      <c r="O58" s="14">
        <v>232727</v>
      </c>
      <c r="P58" s="14">
        <v>930908</v>
      </c>
      <c r="Q58" s="14">
        <v>156060</v>
      </c>
      <c r="R58" s="14">
        <v>624240</v>
      </c>
      <c r="S58" s="1">
        <v>0</v>
      </c>
      <c r="T58" s="1">
        <v>0</v>
      </c>
    </row>
    <row r="59" spans="1:20" ht="16.5" hidden="1" customHeight="1" x14ac:dyDescent="0.2">
      <c r="A59" s="10">
        <v>54</v>
      </c>
      <c r="B59" s="11" t="s">
        <v>123</v>
      </c>
      <c r="C59" s="12" t="s">
        <v>124</v>
      </c>
      <c r="D59" s="11" t="s">
        <v>58</v>
      </c>
      <c r="E59" s="13">
        <v>2</v>
      </c>
      <c r="F59" s="14">
        <v>122730</v>
      </c>
      <c r="G59" s="14">
        <v>245460</v>
      </c>
      <c r="H59" s="15">
        <v>2840000</v>
      </c>
      <c r="I59" s="14">
        <v>5680000</v>
      </c>
      <c r="J59" s="16">
        <v>1</v>
      </c>
      <c r="K59" s="14">
        <v>2840000</v>
      </c>
      <c r="L59" s="14">
        <v>5680000</v>
      </c>
      <c r="M59" s="14">
        <v>0</v>
      </c>
      <c r="N59" s="14">
        <v>0</v>
      </c>
      <c r="O59" s="14">
        <v>2840000</v>
      </c>
      <c r="P59" s="14">
        <v>5680000</v>
      </c>
      <c r="Q59" s="14">
        <v>2717270</v>
      </c>
      <c r="R59" s="14">
        <v>5434540</v>
      </c>
      <c r="S59" s="1">
        <v>0</v>
      </c>
      <c r="T59" s="1">
        <v>0</v>
      </c>
    </row>
    <row r="60" spans="1:20" ht="16.5" hidden="1" customHeight="1" x14ac:dyDescent="0.2">
      <c r="A60" s="10">
        <v>55</v>
      </c>
      <c r="B60" s="11" t="s">
        <v>125</v>
      </c>
      <c r="C60" s="12" t="s">
        <v>126</v>
      </c>
      <c r="D60" s="11" t="s">
        <v>58</v>
      </c>
      <c r="E60" s="13">
        <v>10</v>
      </c>
      <c r="F60" s="14">
        <v>282700</v>
      </c>
      <c r="G60" s="14">
        <v>2827000</v>
      </c>
      <c r="H60" s="15">
        <v>396000</v>
      </c>
      <c r="I60" s="14">
        <v>3960000</v>
      </c>
      <c r="J60" s="16">
        <v>1</v>
      </c>
      <c r="K60" s="14">
        <v>396000</v>
      </c>
      <c r="L60" s="14">
        <v>3960000</v>
      </c>
      <c r="M60" s="14">
        <v>0</v>
      </c>
      <c r="N60" s="14">
        <v>0</v>
      </c>
      <c r="O60" s="14">
        <v>396000</v>
      </c>
      <c r="P60" s="14">
        <v>3960000</v>
      </c>
      <c r="Q60" s="14">
        <v>113300</v>
      </c>
      <c r="R60" s="14">
        <v>1133000</v>
      </c>
      <c r="S60" s="1">
        <v>0</v>
      </c>
      <c r="T60" s="1">
        <v>0</v>
      </c>
    </row>
    <row r="61" spans="1:20" ht="16.5" hidden="1" customHeight="1" x14ac:dyDescent="0.2">
      <c r="A61" s="10">
        <v>56</v>
      </c>
      <c r="B61" s="11" t="s">
        <v>127</v>
      </c>
      <c r="C61" s="12" t="s">
        <v>128</v>
      </c>
      <c r="D61" s="11" t="s">
        <v>35</v>
      </c>
      <c r="E61" s="13">
        <v>19</v>
      </c>
      <c r="F61" s="14">
        <v>3000</v>
      </c>
      <c r="G61" s="14">
        <v>57000</v>
      </c>
      <c r="H61" s="15">
        <v>5100</v>
      </c>
      <c r="I61" s="14">
        <v>96900</v>
      </c>
      <c r="J61" s="16">
        <v>1</v>
      </c>
      <c r="K61" s="14">
        <v>5100</v>
      </c>
      <c r="L61" s="14">
        <v>96900</v>
      </c>
      <c r="M61" s="14">
        <v>0</v>
      </c>
      <c r="N61" s="14">
        <v>0</v>
      </c>
      <c r="O61" s="14">
        <v>5100</v>
      </c>
      <c r="P61" s="14">
        <v>96900</v>
      </c>
      <c r="Q61" s="14">
        <v>2100</v>
      </c>
      <c r="R61" s="14">
        <v>39900</v>
      </c>
      <c r="S61" s="1">
        <v>0</v>
      </c>
      <c r="T61" s="1">
        <v>0</v>
      </c>
    </row>
    <row r="62" spans="1:20" ht="16.5" hidden="1" customHeight="1" x14ac:dyDescent="0.2">
      <c r="A62" s="10">
        <v>57</v>
      </c>
      <c r="B62" s="11" t="s">
        <v>129</v>
      </c>
      <c r="C62" s="12" t="s">
        <v>130</v>
      </c>
      <c r="D62" s="11" t="s">
        <v>37</v>
      </c>
      <c r="E62" s="13">
        <v>43.490990000000004</v>
      </c>
      <c r="F62" s="14">
        <v>23000</v>
      </c>
      <c r="G62" s="14">
        <v>1000292.7700000001</v>
      </c>
      <c r="H62" s="15">
        <v>24000</v>
      </c>
      <c r="I62" s="14">
        <v>1043783.7600000001</v>
      </c>
      <c r="J62" s="16">
        <v>1</v>
      </c>
      <c r="K62" s="14">
        <v>24000</v>
      </c>
      <c r="L62" s="14">
        <v>1043783.7600000001</v>
      </c>
      <c r="M62" s="14">
        <v>0</v>
      </c>
      <c r="N62" s="14">
        <v>0</v>
      </c>
      <c r="O62" s="14">
        <v>24000</v>
      </c>
      <c r="P62" s="14">
        <v>1043783.7600000001</v>
      </c>
      <c r="Q62" s="14">
        <v>1000</v>
      </c>
      <c r="R62" s="14">
        <v>43490.989999999991</v>
      </c>
      <c r="S62" s="1">
        <v>0</v>
      </c>
      <c r="T62" s="1">
        <v>0</v>
      </c>
    </row>
    <row r="63" spans="1:20" ht="16.5" hidden="1" customHeight="1" x14ac:dyDescent="0.2">
      <c r="A63" s="10">
        <v>58</v>
      </c>
      <c r="B63" s="11" t="s">
        <v>131</v>
      </c>
      <c r="C63" s="12" t="s">
        <v>132</v>
      </c>
      <c r="D63" s="11" t="s">
        <v>35</v>
      </c>
      <c r="E63" s="13">
        <v>606.6</v>
      </c>
      <c r="F63" s="14">
        <v>30</v>
      </c>
      <c r="G63" s="14">
        <v>18198</v>
      </c>
      <c r="H63" s="15">
        <v>50</v>
      </c>
      <c r="I63" s="14">
        <v>30330</v>
      </c>
      <c r="J63" s="16">
        <v>1</v>
      </c>
      <c r="K63" s="14">
        <v>50</v>
      </c>
      <c r="L63" s="14">
        <v>30330</v>
      </c>
      <c r="M63" s="14">
        <v>0</v>
      </c>
      <c r="N63" s="14">
        <v>0</v>
      </c>
      <c r="O63" s="14">
        <v>50</v>
      </c>
      <c r="P63" s="14">
        <v>30330</v>
      </c>
      <c r="Q63" s="14">
        <v>20</v>
      </c>
      <c r="R63" s="14">
        <v>12132</v>
      </c>
      <c r="S63" s="1">
        <v>0</v>
      </c>
      <c r="T63" s="1">
        <v>0</v>
      </c>
    </row>
    <row r="64" spans="1:20" ht="16.5" hidden="1" customHeight="1" x14ac:dyDescent="0.2">
      <c r="A64" s="10">
        <v>59</v>
      </c>
      <c r="B64" s="11" t="s">
        <v>133</v>
      </c>
      <c r="C64" s="12" t="s">
        <v>134</v>
      </c>
      <c r="D64" s="11" t="s">
        <v>135</v>
      </c>
      <c r="E64" s="13">
        <v>44190.131000000008</v>
      </c>
      <c r="F64" s="14">
        <v>900</v>
      </c>
      <c r="G64" s="14">
        <v>39771117.900000006</v>
      </c>
      <c r="H64" s="15">
        <v>1480</v>
      </c>
      <c r="I64" s="14">
        <v>65401393.88000001</v>
      </c>
      <c r="J64" s="16">
        <v>1</v>
      </c>
      <c r="K64" s="14">
        <v>1480</v>
      </c>
      <c r="L64" s="14">
        <v>65401393.88000001</v>
      </c>
      <c r="M64" s="14">
        <v>0</v>
      </c>
      <c r="N64" s="14">
        <v>0</v>
      </c>
      <c r="O64" s="14">
        <v>1480</v>
      </c>
      <c r="P64" s="14">
        <v>65401393.88000001</v>
      </c>
      <c r="Q64" s="14">
        <v>580</v>
      </c>
      <c r="R64" s="14">
        <v>25630275.980000004</v>
      </c>
      <c r="S64" s="1">
        <v>0</v>
      </c>
      <c r="T64" s="1">
        <v>0</v>
      </c>
    </row>
    <row r="65" spans="1:20" ht="16.5" hidden="1" customHeight="1" x14ac:dyDescent="0.2">
      <c r="A65" s="10">
        <v>60</v>
      </c>
      <c r="B65" s="11" t="s">
        <v>136</v>
      </c>
      <c r="C65" s="12" t="s">
        <v>137</v>
      </c>
      <c r="D65" s="11" t="s">
        <v>48</v>
      </c>
      <c r="E65" s="13">
        <v>143.94924</v>
      </c>
      <c r="F65" s="14">
        <v>129667</v>
      </c>
      <c r="G65" s="14">
        <v>18665466.103080001</v>
      </c>
      <c r="H65" s="15">
        <v>180212</v>
      </c>
      <c r="I65" s="14">
        <v>25941380.43888</v>
      </c>
      <c r="J65" s="16">
        <v>1</v>
      </c>
      <c r="K65" s="14">
        <v>180212</v>
      </c>
      <c r="L65" s="14">
        <v>25941380.43888</v>
      </c>
      <c r="M65" s="14">
        <v>0</v>
      </c>
      <c r="N65" s="14">
        <v>0</v>
      </c>
      <c r="O65" s="14">
        <v>180212</v>
      </c>
      <c r="P65" s="14">
        <v>25941380.43888</v>
      </c>
      <c r="Q65" s="14">
        <v>50545</v>
      </c>
      <c r="R65" s="14">
        <v>7275914.3357999995</v>
      </c>
      <c r="S65" s="1">
        <v>0</v>
      </c>
      <c r="T65" s="1">
        <v>0</v>
      </c>
    </row>
    <row r="66" spans="1:20" ht="16.5" hidden="1" customHeight="1" x14ac:dyDescent="0.2">
      <c r="A66" s="10">
        <v>61</v>
      </c>
      <c r="B66" s="11" t="s">
        <v>138</v>
      </c>
      <c r="C66" s="12" t="s">
        <v>139</v>
      </c>
      <c r="D66" s="11" t="s">
        <v>48</v>
      </c>
      <c r="E66" s="13">
        <v>7.0538400000000001</v>
      </c>
      <c r="F66" s="14">
        <v>80000</v>
      </c>
      <c r="G66" s="14">
        <v>564307.19999999995</v>
      </c>
      <c r="H66" s="15">
        <v>180212</v>
      </c>
      <c r="I66" s="14">
        <v>1271186.61408</v>
      </c>
      <c r="J66" s="16">
        <v>1</v>
      </c>
      <c r="K66" s="14">
        <v>180212</v>
      </c>
      <c r="L66" s="14">
        <v>1271186.61408</v>
      </c>
      <c r="M66" s="14">
        <v>0</v>
      </c>
      <c r="N66" s="14">
        <v>0</v>
      </c>
      <c r="O66" s="14">
        <v>180212</v>
      </c>
      <c r="P66" s="14">
        <v>1271186.61408</v>
      </c>
      <c r="Q66" s="14">
        <v>100212</v>
      </c>
      <c r="R66" s="14">
        <v>706879.41408000002</v>
      </c>
      <c r="S66" s="1">
        <v>0</v>
      </c>
      <c r="T66" s="1">
        <v>0</v>
      </c>
    </row>
    <row r="67" spans="1:20" ht="16.5" hidden="1" customHeight="1" x14ac:dyDescent="0.2">
      <c r="A67" s="10">
        <v>62</v>
      </c>
      <c r="B67" s="11" t="s">
        <v>140</v>
      </c>
      <c r="C67" s="12" t="s">
        <v>141</v>
      </c>
      <c r="D67" s="11" t="s">
        <v>39</v>
      </c>
      <c r="E67" s="13">
        <v>2.7504900000000001</v>
      </c>
      <c r="F67" s="14">
        <v>3409091</v>
      </c>
      <c r="G67" s="14">
        <v>9376670.7045900002</v>
      </c>
      <c r="H67" s="15">
        <v>3300000</v>
      </c>
      <c r="I67" s="14">
        <v>9076617</v>
      </c>
      <c r="J67" s="16">
        <v>1</v>
      </c>
      <c r="K67" s="14">
        <v>3300000</v>
      </c>
      <c r="L67" s="14">
        <v>9076617</v>
      </c>
      <c r="M67" s="14">
        <v>0</v>
      </c>
      <c r="N67" s="14">
        <v>0</v>
      </c>
      <c r="O67" s="14">
        <v>3300000</v>
      </c>
      <c r="P67" s="14">
        <v>9076617</v>
      </c>
      <c r="Q67" s="14">
        <v>-109091</v>
      </c>
      <c r="R67" s="14">
        <v>-300053.70459000021</v>
      </c>
      <c r="S67" s="1">
        <v>0</v>
      </c>
      <c r="T67" s="1">
        <v>0</v>
      </c>
    </row>
    <row r="68" spans="1:20" ht="16.5" hidden="1" customHeight="1" x14ac:dyDescent="0.2">
      <c r="A68" s="10">
        <v>63</v>
      </c>
      <c r="B68" s="11" t="s">
        <v>142</v>
      </c>
      <c r="C68" s="12" t="s">
        <v>143</v>
      </c>
      <c r="D68" s="11" t="s">
        <v>39</v>
      </c>
      <c r="E68" s="13">
        <v>0.515988</v>
      </c>
      <c r="F68" s="14">
        <v>3409091</v>
      </c>
      <c r="G68" s="14">
        <v>1759050.046908</v>
      </c>
      <c r="H68" s="15">
        <v>3300000</v>
      </c>
      <c r="I68" s="14">
        <v>1702760.4</v>
      </c>
      <c r="J68" s="16">
        <v>1</v>
      </c>
      <c r="K68" s="14">
        <v>3300000</v>
      </c>
      <c r="L68" s="14">
        <v>1702760.4</v>
      </c>
      <c r="M68" s="14">
        <v>0</v>
      </c>
      <c r="N68" s="14">
        <v>0</v>
      </c>
      <c r="O68" s="14">
        <v>3300000</v>
      </c>
      <c r="P68" s="14">
        <v>1702760.4</v>
      </c>
      <c r="Q68" s="14">
        <v>-109091</v>
      </c>
      <c r="R68" s="14">
        <v>-56289.646908000112</v>
      </c>
      <c r="S68" s="1">
        <v>0</v>
      </c>
      <c r="T68" s="1">
        <v>0</v>
      </c>
    </row>
    <row r="69" spans="1:20" ht="16.5" hidden="1" customHeight="1" x14ac:dyDescent="0.2">
      <c r="A69" s="10">
        <v>64</v>
      </c>
      <c r="B69" s="11" t="s">
        <v>144</v>
      </c>
      <c r="C69" s="12" t="s">
        <v>145</v>
      </c>
      <c r="D69" s="11" t="s">
        <v>39</v>
      </c>
      <c r="E69" s="13">
        <v>3.2522450000000007</v>
      </c>
      <c r="F69" s="14">
        <v>3409091</v>
      </c>
      <c r="G69" s="14">
        <v>11087199.159295002</v>
      </c>
      <c r="H69" s="15">
        <v>3300000</v>
      </c>
      <c r="I69" s="14">
        <v>10732408.500000002</v>
      </c>
      <c r="J69" s="16">
        <v>1</v>
      </c>
      <c r="K69" s="14">
        <v>3300000</v>
      </c>
      <c r="L69" s="14">
        <v>10732408.500000002</v>
      </c>
      <c r="M69" s="14">
        <v>0</v>
      </c>
      <c r="N69" s="14">
        <v>0</v>
      </c>
      <c r="O69" s="14">
        <v>3300000</v>
      </c>
      <c r="P69" s="14">
        <v>10732408.500000002</v>
      </c>
      <c r="Q69" s="14">
        <v>-109091</v>
      </c>
      <c r="R69" s="14">
        <v>-354790.65929500014</v>
      </c>
      <c r="S69" s="1">
        <v>0</v>
      </c>
      <c r="T69" s="1">
        <v>0</v>
      </c>
    </row>
    <row r="70" spans="1:20" ht="16.5" hidden="1" customHeight="1" x14ac:dyDescent="0.2">
      <c r="A70" s="10">
        <v>65</v>
      </c>
      <c r="B70" s="11" t="s">
        <v>146</v>
      </c>
      <c r="C70" s="12" t="s">
        <v>147</v>
      </c>
      <c r="D70" s="11" t="s">
        <v>39</v>
      </c>
      <c r="E70" s="13">
        <v>2.9520000000000002E-3</v>
      </c>
      <c r="F70" s="14">
        <v>3409091</v>
      </c>
      <c r="G70" s="14">
        <v>10063.636632000002</v>
      </c>
      <c r="H70" s="15">
        <v>3300000</v>
      </c>
      <c r="I70" s="14">
        <v>9741.6</v>
      </c>
      <c r="J70" s="16">
        <v>1</v>
      </c>
      <c r="K70" s="14">
        <v>3300000</v>
      </c>
      <c r="L70" s="14">
        <v>9741.6</v>
      </c>
      <c r="M70" s="14">
        <v>0</v>
      </c>
      <c r="N70" s="14">
        <v>0</v>
      </c>
      <c r="O70" s="14">
        <v>3300000</v>
      </c>
      <c r="P70" s="14">
        <v>9741.6</v>
      </c>
      <c r="Q70" s="14">
        <v>-109091</v>
      </c>
      <c r="R70" s="14">
        <v>-322.03663200000119</v>
      </c>
      <c r="S70" s="1">
        <v>0</v>
      </c>
      <c r="T70" s="1">
        <v>0</v>
      </c>
    </row>
    <row r="71" spans="1:20" ht="16.5" hidden="1" customHeight="1" x14ac:dyDescent="0.2">
      <c r="A71" s="10">
        <v>66</v>
      </c>
      <c r="B71" s="11" t="s">
        <v>148</v>
      </c>
      <c r="C71" s="12" t="s">
        <v>149</v>
      </c>
      <c r="D71" s="11" t="s">
        <v>37</v>
      </c>
      <c r="E71" s="13">
        <v>37.981000000000002</v>
      </c>
      <c r="F71" s="14">
        <v>15127</v>
      </c>
      <c r="G71" s="14">
        <v>574538.58700000006</v>
      </c>
      <c r="H71" s="15">
        <v>20900</v>
      </c>
      <c r="I71" s="14">
        <v>793802.9</v>
      </c>
      <c r="J71" s="16">
        <v>1</v>
      </c>
      <c r="K71" s="14">
        <v>20900</v>
      </c>
      <c r="L71" s="14">
        <v>793802.9</v>
      </c>
      <c r="M71" s="14">
        <v>0</v>
      </c>
      <c r="N71" s="14">
        <v>0</v>
      </c>
      <c r="O71" s="14">
        <v>20900</v>
      </c>
      <c r="P71" s="14">
        <v>793802.9</v>
      </c>
      <c r="Q71" s="14">
        <v>5773</v>
      </c>
      <c r="R71" s="14">
        <v>219264.31299999997</v>
      </c>
      <c r="S71" s="1">
        <v>0</v>
      </c>
      <c r="T71" s="1">
        <v>0</v>
      </c>
    </row>
    <row r="72" spans="1:20" ht="16.5" hidden="1" customHeight="1" x14ac:dyDescent="0.2">
      <c r="A72" s="10">
        <v>67</v>
      </c>
      <c r="B72" s="11" t="s">
        <v>150</v>
      </c>
      <c r="C72" s="12" t="s">
        <v>151</v>
      </c>
      <c r="D72" s="11" t="s">
        <v>48</v>
      </c>
      <c r="E72" s="13">
        <v>109.866432</v>
      </c>
      <c r="F72" s="14">
        <v>6233</v>
      </c>
      <c r="G72" s="14">
        <v>684797.47065600008</v>
      </c>
      <c r="H72" s="15">
        <v>95000</v>
      </c>
      <c r="I72" s="14">
        <v>10437311.040000001</v>
      </c>
      <c r="J72" s="16">
        <v>1</v>
      </c>
      <c r="K72" s="14">
        <v>95000</v>
      </c>
      <c r="L72" s="14">
        <v>10437311.040000001</v>
      </c>
      <c r="M72" s="14">
        <v>0</v>
      </c>
      <c r="N72" s="14">
        <v>0</v>
      </c>
      <c r="O72" s="14">
        <v>95000</v>
      </c>
      <c r="P72" s="14">
        <v>10437311.040000001</v>
      </c>
      <c r="Q72" s="14">
        <v>88767</v>
      </c>
      <c r="R72" s="14">
        <v>9752513.5693440009</v>
      </c>
      <c r="S72" s="1">
        <v>0</v>
      </c>
      <c r="T72" s="1">
        <v>0</v>
      </c>
    </row>
    <row r="73" spans="1:20" ht="16.5" hidden="1" customHeight="1" x14ac:dyDescent="0.2">
      <c r="A73" s="10">
        <v>68</v>
      </c>
      <c r="B73" s="11" t="s">
        <v>152</v>
      </c>
      <c r="C73" s="12" t="s">
        <v>153</v>
      </c>
      <c r="D73" s="11" t="s">
        <v>48</v>
      </c>
      <c r="E73" s="13">
        <v>12.863540000000002</v>
      </c>
      <c r="F73" s="14">
        <v>27667</v>
      </c>
      <c r="G73" s="14">
        <v>355895.56118000008</v>
      </c>
      <c r="H73" s="15">
        <v>35000</v>
      </c>
      <c r="I73" s="14">
        <v>450223.90000000008</v>
      </c>
      <c r="J73" s="16">
        <v>1</v>
      </c>
      <c r="K73" s="14">
        <v>35000</v>
      </c>
      <c r="L73" s="14">
        <v>450223.90000000008</v>
      </c>
      <c r="M73" s="14">
        <v>0</v>
      </c>
      <c r="N73" s="14">
        <v>0</v>
      </c>
      <c r="O73" s="14">
        <v>35000</v>
      </c>
      <c r="P73" s="14">
        <v>450223.90000000008</v>
      </c>
      <c r="Q73" s="14">
        <v>7333</v>
      </c>
      <c r="R73" s="14">
        <v>94328.338820000004</v>
      </c>
      <c r="S73" s="1">
        <v>0</v>
      </c>
      <c r="T73" s="1">
        <v>0</v>
      </c>
    </row>
    <row r="74" spans="1:20" ht="16.5" hidden="1" customHeight="1" x14ac:dyDescent="0.2">
      <c r="A74" s="10">
        <v>69</v>
      </c>
      <c r="B74" s="11" t="s">
        <v>154</v>
      </c>
      <c r="C74" s="12" t="s">
        <v>155</v>
      </c>
      <c r="D74" s="11" t="s">
        <v>35</v>
      </c>
      <c r="E74" s="13">
        <v>12</v>
      </c>
      <c r="F74" s="14">
        <v>9000</v>
      </c>
      <c r="G74" s="14">
        <v>108000</v>
      </c>
      <c r="H74" s="15">
        <v>33000</v>
      </c>
      <c r="I74" s="14">
        <v>396000</v>
      </c>
      <c r="J74" s="16">
        <v>1</v>
      </c>
      <c r="K74" s="14">
        <v>33000</v>
      </c>
      <c r="L74" s="14">
        <v>396000</v>
      </c>
      <c r="M74" s="14">
        <v>0</v>
      </c>
      <c r="N74" s="14">
        <v>0</v>
      </c>
      <c r="O74" s="14">
        <v>33000</v>
      </c>
      <c r="P74" s="14">
        <v>396000</v>
      </c>
      <c r="Q74" s="14">
        <v>24000</v>
      </c>
      <c r="R74" s="14">
        <v>288000</v>
      </c>
      <c r="S74" s="1">
        <v>0</v>
      </c>
      <c r="T74" s="1">
        <v>0</v>
      </c>
    </row>
    <row r="75" spans="1:20" ht="16.5" hidden="1" customHeight="1" x14ac:dyDescent="0.2">
      <c r="A75" s="10">
        <v>70</v>
      </c>
      <c r="B75" s="11" t="s">
        <v>156</v>
      </c>
      <c r="C75" s="12" t="s">
        <v>157</v>
      </c>
      <c r="D75" s="11" t="s">
        <v>35</v>
      </c>
      <c r="E75" s="13">
        <v>4</v>
      </c>
      <c r="F75" s="14">
        <v>28333</v>
      </c>
      <c r="G75" s="14">
        <v>113332</v>
      </c>
      <c r="H75" s="15">
        <v>50000</v>
      </c>
      <c r="I75" s="14">
        <v>200000</v>
      </c>
      <c r="J75" s="16">
        <v>1</v>
      </c>
      <c r="K75" s="14">
        <v>50000</v>
      </c>
      <c r="L75" s="14">
        <v>200000</v>
      </c>
      <c r="M75" s="14">
        <v>0</v>
      </c>
      <c r="N75" s="14">
        <v>0</v>
      </c>
      <c r="O75" s="14">
        <v>50000</v>
      </c>
      <c r="P75" s="14">
        <v>200000</v>
      </c>
      <c r="Q75" s="14">
        <v>21667</v>
      </c>
      <c r="R75" s="14">
        <v>86668</v>
      </c>
      <c r="S75" s="1">
        <v>0</v>
      </c>
      <c r="T75" s="1">
        <v>0</v>
      </c>
    </row>
    <row r="76" spans="1:20" ht="16.5" hidden="1" customHeight="1" x14ac:dyDescent="0.2">
      <c r="A76" s="10">
        <v>71</v>
      </c>
      <c r="B76" s="11" t="s">
        <v>158</v>
      </c>
      <c r="C76" s="12" t="s">
        <v>159</v>
      </c>
      <c r="D76" s="11" t="s">
        <v>35</v>
      </c>
      <c r="E76" s="13">
        <v>2</v>
      </c>
      <c r="F76" s="14">
        <v>9000</v>
      </c>
      <c r="G76" s="14">
        <v>18000</v>
      </c>
      <c r="H76" s="15">
        <v>160000</v>
      </c>
      <c r="I76" s="14">
        <v>320000</v>
      </c>
      <c r="J76" s="16">
        <v>1</v>
      </c>
      <c r="K76" s="14">
        <v>160000</v>
      </c>
      <c r="L76" s="14">
        <v>320000</v>
      </c>
      <c r="M76" s="14">
        <v>0</v>
      </c>
      <c r="N76" s="14">
        <v>0</v>
      </c>
      <c r="O76" s="14">
        <v>160000</v>
      </c>
      <c r="P76" s="14">
        <v>320000</v>
      </c>
      <c r="Q76" s="14">
        <v>151000</v>
      </c>
      <c r="R76" s="14">
        <v>302000</v>
      </c>
      <c r="S76" s="1">
        <v>0</v>
      </c>
      <c r="T76" s="1">
        <v>0</v>
      </c>
    </row>
    <row r="77" spans="1:20" ht="16.5" hidden="1" customHeight="1" x14ac:dyDescent="0.2">
      <c r="A77" s="10">
        <v>72</v>
      </c>
      <c r="B77" s="11" t="s">
        <v>160</v>
      </c>
      <c r="C77" s="12" t="s">
        <v>161</v>
      </c>
      <c r="D77" s="11" t="s">
        <v>37</v>
      </c>
      <c r="E77" s="13">
        <v>0.16</v>
      </c>
      <c r="F77" s="14">
        <v>118000</v>
      </c>
      <c r="G77" s="14">
        <v>18880</v>
      </c>
      <c r="H77" s="15">
        <v>120000</v>
      </c>
      <c r="I77" s="14">
        <v>19200</v>
      </c>
      <c r="J77" s="16">
        <v>1</v>
      </c>
      <c r="K77" s="14">
        <v>120000</v>
      </c>
      <c r="L77" s="14">
        <v>19200</v>
      </c>
      <c r="M77" s="14">
        <v>0</v>
      </c>
      <c r="N77" s="14">
        <v>0</v>
      </c>
      <c r="O77" s="14">
        <v>120000</v>
      </c>
      <c r="P77" s="14">
        <v>19200</v>
      </c>
      <c r="Q77" s="14">
        <v>2000</v>
      </c>
      <c r="R77" s="14">
        <v>320</v>
      </c>
      <c r="S77" s="1">
        <v>0</v>
      </c>
      <c r="T77" s="1">
        <v>0</v>
      </c>
    </row>
    <row r="78" spans="1:20" ht="16.5" hidden="1" customHeight="1" x14ac:dyDescent="0.2">
      <c r="A78" s="10">
        <v>73</v>
      </c>
      <c r="B78" s="11" t="s">
        <v>162</v>
      </c>
      <c r="C78" s="12" t="s">
        <v>163</v>
      </c>
      <c r="D78" s="11" t="s">
        <v>35</v>
      </c>
      <c r="E78" s="13">
        <v>4</v>
      </c>
      <c r="F78" s="14">
        <v>250000</v>
      </c>
      <c r="G78" s="14">
        <v>1000000</v>
      </c>
      <c r="H78" s="15">
        <v>330000</v>
      </c>
      <c r="I78" s="14">
        <v>1320000</v>
      </c>
      <c r="J78" s="16">
        <v>1</v>
      </c>
      <c r="K78" s="14">
        <v>330000</v>
      </c>
      <c r="L78" s="14">
        <v>1320000</v>
      </c>
      <c r="M78" s="14">
        <v>0</v>
      </c>
      <c r="N78" s="14">
        <v>0</v>
      </c>
      <c r="O78" s="14">
        <v>330000</v>
      </c>
      <c r="P78" s="14">
        <v>1320000</v>
      </c>
      <c r="Q78" s="14">
        <v>80000</v>
      </c>
      <c r="R78" s="14">
        <v>320000</v>
      </c>
      <c r="S78" s="1">
        <v>0</v>
      </c>
      <c r="T78" s="1">
        <v>0</v>
      </c>
    </row>
    <row r="79" spans="1:20" ht="16.5" hidden="1" customHeight="1" x14ac:dyDescent="0.2">
      <c r="A79" s="10">
        <v>74</v>
      </c>
      <c r="B79" s="11" t="s">
        <v>164</v>
      </c>
      <c r="C79" s="12" t="s">
        <v>165</v>
      </c>
      <c r="D79" s="11" t="s">
        <v>37</v>
      </c>
      <c r="E79" s="13">
        <v>0.29670000000000002</v>
      </c>
      <c r="F79" s="14">
        <v>20278</v>
      </c>
      <c r="G79" s="14">
        <v>6016.4826000000003</v>
      </c>
      <c r="H79" s="15">
        <v>20278</v>
      </c>
      <c r="I79" s="14">
        <v>6016.4826000000003</v>
      </c>
      <c r="J79" s="16">
        <v>1</v>
      </c>
      <c r="K79" s="14">
        <v>20278</v>
      </c>
      <c r="L79" s="14">
        <v>6016.4826000000003</v>
      </c>
      <c r="M79" s="14">
        <v>0</v>
      </c>
      <c r="N79" s="14">
        <v>0</v>
      </c>
      <c r="O79" s="14">
        <v>20278</v>
      </c>
      <c r="P79" s="14">
        <v>6016.4826000000003</v>
      </c>
      <c r="Q79" s="14">
        <v>0</v>
      </c>
      <c r="R79" s="14">
        <v>0</v>
      </c>
      <c r="S79" s="1">
        <v>0</v>
      </c>
      <c r="T79" s="1">
        <v>0</v>
      </c>
    </row>
    <row r="80" spans="1:20" ht="16.5" hidden="1" customHeight="1" x14ac:dyDescent="0.2">
      <c r="A80" s="10">
        <v>75</v>
      </c>
      <c r="B80" s="11" t="s">
        <v>166</v>
      </c>
      <c r="C80" s="12" t="s">
        <v>167</v>
      </c>
      <c r="D80" s="11" t="s">
        <v>48</v>
      </c>
      <c r="E80" s="13">
        <v>59.316600000000001</v>
      </c>
      <c r="F80" s="14">
        <v>8000</v>
      </c>
      <c r="G80" s="14">
        <v>474532.8</v>
      </c>
      <c r="H80" s="15">
        <v>35000</v>
      </c>
      <c r="I80" s="14">
        <v>2076081</v>
      </c>
      <c r="J80" s="16">
        <v>1</v>
      </c>
      <c r="K80" s="14">
        <v>35000</v>
      </c>
      <c r="L80" s="14">
        <v>2076081</v>
      </c>
      <c r="M80" s="14">
        <v>0</v>
      </c>
      <c r="N80" s="14">
        <v>0</v>
      </c>
      <c r="O80" s="14">
        <v>35000</v>
      </c>
      <c r="P80" s="14">
        <v>2076081</v>
      </c>
      <c r="Q80" s="14">
        <v>27000</v>
      </c>
      <c r="R80" s="14">
        <v>1601548.2</v>
      </c>
      <c r="S80" s="1">
        <v>0</v>
      </c>
      <c r="T80" s="1">
        <v>0</v>
      </c>
    </row>
    <row r="81" spans="1:20" ht="16.5" hidden="1" customHeight="1" x14ac:dyDescent="0.2">
      <c r="A81" s="10">
        <v>76</v>
      </c>
      <c r="B81" s="11" t="s">
        <v>168</v>
      </c>
      <c r="C81" s="12" t="s">
        <v>169</v>
      </c>
      <c r="D81" s="11" t="s">
        <v>35</v>
      </c>
      <c r="E81" s="13">
        <v>3.2399999999999998</v>
      </c>
      <c r="F81" s="14">
        <v>87000</v>
      </c>
      <c r="G81" s="14">
        <v>281880</v>
      </c>
      <c r="H81" s="15">
        <v>87000</v>
      </c>
      <c r="I81" s="14">
        <v>281880</v>
      </c>
      <c r="J81" s="16">
        <v>1</v>
      </c>
      <c r="K81" s="14">
        <v>87000</v>
      </c>
      <c r="L81" s="14">
        <v>281880</v>
      </c>
      <c r="M81" s="14">
        <v>0</v>
      </c>
      <c r="N81" s="14">
        <v>0</v>
      </c>
      <c r="O81" s="14">
        <v>87000</v>
      </c>
      <c r="P81" s="14">
        <v>281880</v>
      </c>
      <c r="Q81" s="14">
        <v>0</v>
      </c>
      <c r="R81" s="14">
        <v>0</v>
      </c>
      <c r="S81" s="1">
        <v>0</v>
      </c>
      <c r="T81" s="1">
        <v>0</v>
      </c>
    </row>
    <row r="82" spans="1:20" ht="16.5" hidden="1" customHeight="1" x14ac:dyDescent="0.2">
      <c r="A82" s="10">
        <v>77</v>
      </c>
      <c r="B82" s="11" t="s">
        <v>170</v>
      </c>
      <c r="C82" s="12" t="s">
        <v>171</v>
      </c>
      <c r="D82" s="11" t="s">
        <v>172</v>
      </c>
      <c r="E82" s="13">
        <v>17609.548392999997</v>
      </c>
      <c r="F82" s="14">
        <v>12</v>
      </c>
      <c r="G82" s="14">
        <v>211314.58071599997</v>
      </c>
      <c r="H82" s="15">
        <v>12</v>
      </c>
      <c r="I82" s="14">
        <v>211314.58071599997</v>
      </c>
      <c r="J82" s="16">
        <v>1</v>
      </c>
      <c r="K82" s="14">
        <v>12</v>
      </c>
      <c r="L82" s="14">
        <v>211314.58071599997</v>
      </c>
      <c r="M82" s="14">
        <v>0</v>
      </c>
      <c r="N82" s="14">
        <v>0</v>
      </c>
      <c r="O82" s="14">
        <v>12</v>
      </c>
      <c r="P82" s="14">
        <v>211314.58071599997</v>
      </c>
      <c r="Q82" s="14">
        <v>0</v>
      </c>
      <c r="R82" s="14">
        <v>0</v>
      </c>
      <c r="S82" s="1">
        <v>0</v>
      </c>
      <c r="T82" s="1">
        <v>0</v>
      </c>
    </row>
    <row r="83" spans="1:20" ht="16.5" hidden="1" customHeight="1" x14ac:dyDescent="0.2">
      <c r="A83" s="10">
        <v>78</v>
      </c>
      <c r="B83" s="11" t="s">
        <v>173</v>
      </c>
      <c r="C83" s="12" t="s">
        <v>174</v>
      </c>
      <c r="D83" s="11" t="s">
        <v>37</v>
      </c>
      <c r="E83" s="13">
        <v>2.4640000000000002E-2</v>
      </c>
      <c r="F83" s="14">
        <v>100000</v>
      </c>
      <c r="G83" s="14">
        <v>2464</v>
      </c>
      <c r="H83" s="15">
        <v>120000</v>
      </c>
      <c r="I83" s="14">
        <v>2956.8</v>
      </c>
      <c r="J83" s="16">
        <v>1</v>
      </c>
      <c r="K83" s="14">
        <v>120000</v>
      </c>
      <c r="L83" s="14">
        <v>2956.8</v>
      </c>
      <c r="M83" s="14">
        <v>0</v>
      </c>
      <c r="N83" s="14">
        <v>0</v>
      </c>
      <c r="O83" s="14">
        <v>120000</v>
      </c>
      <c r="P83" s="14">
        <v>2956.8</v>
      </c>
      <c r="Q83" s="14">
        <v>20000</v>
      </c>
      <c r="R83" s="14">
        <v>492.80000000000018</v>
      </c>
      <c r="S83" s="1">
        <v>0</v>
      </c>
      <c r="T83" s="1">
        <v>0</v>
      </c>
    </row>
    <row r="84" spans="1:20" ht="16.5" hidden="1" customHeight="1" x14ac:dyDescent="0.2">
      <c r="A84" s="10">
        <v>79</v>
      </c>
      <c r="B84" s="11" t="s">
        <v>175</v>
      </c>
      <c r="C84" s="12" t="s">
        <v>176</v>
      </c>
      <c r="D84" s="11" t="s">
        <v>37</v>
      </c>
      <c r="E84" s="13">
        <v>138.65355</v>
      </c>
      <c r="F84" s="14">
        <v>11200</v>
      </c>
      <c r="G84" s="14">
        <v>1552919.76</v>
      </c>
      <c r="H84" s="15">
        <v>16300</v>
      </c>
      <c r="I84" s="14">
        <v>2260052.8649999998</v>
      </c>
      <c r="J84" s="16">
        <v>1</v>
      </c>
      <c r="K84" s="14">
        <v>16300</v>
      </c>
      <c r="L84" s="14">
        <v>2260052.8649999998</v>
      </c>
      <c r="M84" s="14">
        <v>0</v>
      </c>
      <c r="N84" s="14">
        <v>0</v>
      </c>
      <c r="O84" s="14">
        <v>16300</v>
      </c>
      <c r="P84" s="14">
        <v>2260052.8649999998</v>
      </c>
      <c r="Q84" s="14">
        <v>5100</v>
      </c>
      <c r="R84" s="14">
        <v>707133.10499999975</v>
      </c>
      <c r="S84" s="1">
        <v>0</v>
      </c>
      <c r="T84" s="1">
        <v>0</v>
      </c>
    </row>
    <row r="85" spans="1:20" ht="16.5" hidden="1" customHeight="1" x14ac:dyDescent="0.2">
      <c r="A85" s="10">
        <v>80</v>
      </c>
      <c r="B85" s="11" t="s">
        <v>177</v>
      </c>
      <c r="C85" s="12" t="s">
        <v>178</v>
      </c>
      <c r="D85" s="11" t="s">
        <v>35</v>
      </c>
      <c r="E85" s="13">
        <v>10</v>
      </c>
      <c r="F85" s="14">
        <v>44600</v>
      </c>
      <c r="G85" s="14">
        <v>446000</v>
      </c>
      <c r="H85" s="15">
        <v>62300</v>
      </c>
      <c r="I85" s="14">
        <v>623000</v>
      </c>
      <c r="J85" s="16">
        <v>1</v>
      </c>
      <c r="K85" s="14">
        <v>62300</v>
      </c>
      <c r="L85" s="14">
        <v>623000</v>
      </c>
      <c r="M85" s="14">
        <v>0</v>
      </c>
      <c r="N85" s="14">
        <v>0</v>
      </c>
      <c r="O85" s="14">
        <v>62300</v>
      </c>
      <c r="P85" s="14">
        <v>623000</v>
      </c>
      <c r="Q85" s="14">
        <v>17700</v>
      </c>
      <c r="R85" s="14">
        <v>177000</v>
      </c>
      <c r="S85" s="1">
        <v>0</v>
      </c>
      <c r="T85" s="1">
        <v>0</v>
      </c>
    </row>
    <row r="86" spans="1:20" ht="16.5" hidden="1" customHeight="1" x14ac:dyDescent="0.2">
      <c r="A86" s="10">
        <v>81</v>
      </c>
      <c r="B86" s="11" t="s">
        <v>179</v>
      </c>
      <c r="C86" s="12" t="s">
        <v>180</v>
      </c>
      <c r="D86" s="11" t="s">
        <v>35</v>
      </c>
      <c r="E86" s="13">
        <v>6</v>
      </c>
      <c r="F86" s="14">
        <v>29500</v>
      </c>
      <c r="G86" s="14">
        <v>177000</v>
      </c>
      <c r="H86" s="15">
        <v>39500</v>
      </c>
      <c r="I86" s="14">
        <v>237000</v>
      </c>
      <c r="J86" s="16">
        <v>1</v>
      </c>
      <c r="K86" s="14">
        <v>39500</v>
      </c>
      <c r="L86" s="14">
        <v>237000</v>
      </c>
      <c r="M86" s="14">
        <v>0</v>
      </c>
      <c r="N86" s="14">
        <v>0</v>
      </c>
      <c r="O86" s="14">
        <v>39500</v>
      </c>
      <c r="P86" s="14">
        <v>237000</v>
      </c>
      <c r="Q86" s="14">
        <v>10000</v>
      </c>
      <c r="R86" s="14">
        <v>60000</v>
      </c>
      <c r="S86" s="1">
        <v>0</v>
      </c>
      <c r="T86" s="1">
        <v>0</v>
      </c>
    </row>
    <row r="87" spans="1:20" ht="16.5" hidden="1" customHeight="1" x14ac:dyDescent="0.2">
      <c r="A87" s="10">
        <v>82</v>
      </c>
      <c r="B87" s="11" t="s">
        <v>181</v>
      </c>
      <c r="C87" s="12" t="s">
        <v>182</v>
      </c>
      <c r="D87" s="11" t="s">
        <v>183</v>
      </c>
      <c r="E87" s="13">
        <v>0.14964000000000002</v>
      </c>
      <c r="F87" s="14">
        <v>53333</v>
      </c>
      <c r="G87" s="14">
        <v>7980.7501200000015</v>
      </c>
      <c r="H87" s="15">
        <v>55000</v>
      </c>
      <c r="I87" s="14">
        <v>8230.2000000000007</v>
      </c>
      <c r="J87" s="16">
        <v>1</v>
      </c>
      <c r="K87" s="14">
        <v>55000</v>
      </c>
      <c r="L87" s="14">
        <v>8230.2000000000007</v>
      </c>
      <c r="M87" s="14">
        <v>0</v>
      </c>
      <c r="N87" s="14">
        <v>0</v>
      </c>
      <c r="O87" s="14">
        <v>55000</v>
      </c>
      <c r="P87" s="14">
        <v>8230.2000000000007</v>
      </c>
      <c r="Q87" s="14">
        <v>1667</v>
      </c>
      <c r="R87" s="14">
        <v>249.44987999999921</v>
      </c>
      <c r="S87" s="1">
        <v>0</v>
      </c>
      <c r="T87" s="1">
        <v>0</v>
      </c>
    </row>
    <row r="88" spans="1:20" ht="16.5" hidden="1" customHeight="1" x14ac:dyDescent="0.2">
      <c r="A88" s="10">
        <v>83</v>
      </c>
      <c r="B88" s="11" t="s">
        <v>184</v>
      </c>
      <c r="C88" s="12" t="s">
        <v>185</v>
      </c>
      <c r="D88" s="11" t="s">
        <v>43</v>
      </c>
      <c r="E88" s="13">
        <v>20.399999999999999</v>
      </c>
      <c r="F88" s="14">
        <v>7500</v>
      </c>
      <c r="G88" s="14">
        <v>153000</v>
      </c>
      <c r="H88" s="15">
        <v>8733</v>
      </c>
      <c r="I88" s="14">
        <v>178153.19999999998</v>
      </c>
      <c r="J88" s="16">
        <v>1</v>
      </c>
      <c r="K88" s="14">
        <v>8733</v>
      </c>
      <c r="L88" s="14">
        <v>178153.19999999998</v>
      </c>
      <c r="M88" s="14">
        <v>0</v>
      </c>
      <c r="N88" s="14">
        <v>0</v>
      </c>
      <c r="O88" s="14">
        <v>8733</v>
      </c>
      <c r="P88" s="14">
        <v>178153.19999999998</v>
      </c>
      <c r="Q88" s="14">
        <v>1233</v>
      </c>
      <c r="R88" s="14">
        <v>25153.199999999983</v>
      </c>
      <c r="S88" s="1">
        <v>0</v>
      </c>
      <c r="T88" s="1">
        <v>0</v>
      </c>
    </row>
    <row r="89" spans="1:20" ht="16.5" hidden="1" customHeight="1" x14ac:dyDescent="0.2">
      <c r="A89" s="10">
        <v>84</v>
      </c>
      <c r="B89" s="11" t="s">
        <v>186</v>
      </c>
      <c r="C89" s="12" t="s">
        <v>187</v>
      </c>
      <c r="D89" s="11" t="s">
        <v>43</v>
      </c>
      <c r="E89" s="13">
        <v>17.776</v>
      </c>
      <c r="F89" s="14">
        <v>55909</v>
      </c>
      <c r="G89" s="14">
        <v>993838.38399999996</v>
      </c>
      <c r="H89" s="15">
        <v>124800</v>
      </c>
      <c r="I89" s="14">
        <v>2218444.7999999998</v>
      </c>
      <c r="J89" s="16">
        <v>1</v>
      </c>
      <c r="K89" s="14">
        <v>124800</v>
      </c>
      <c r="L89" s="14">
        <v>2218444.7999999998</v>
      </c>
      <c r="M89" s="14">
        <v>0</v>
      </c>
      <c r="N89" s="14">
        <v>0</v>
      </c>
      <c r="O89" s="14">
        <v>124800</v>
      </c>
      <c r="P89" s="14">
        <v>2218444.7999999998</v>
      </c>
      <c r="Q89" s="14">
        <v>68891</v>
      </c>
      <c r="R89" s="14">
        <v>1224606.4159999997</v>
      </c>
      <c r="S89" s="1">
        <v>0</v>
      </c>
      <c r="T89" s="1">
        <v>0</v>
      </c>
    </row>
    <row r="90" spans="1:20" ht="16.5" hidden="1" customHeight="1" x14ac:dyDescent="0.2">
      <c r="A90" s="10">
        <v>85</v>
      </c>
      <c r="B90" s="11" t="s">
        <v>188</v>
      </c>
      <c r="C90" s="12" t="s">
        <v>189</v>
      </c>
      <c r="D90" s="11" t="s">
        <v>43</v>
      </c>
      <c r="E90" s="13">
        <v>693.6</v>
      </c>
      <c r="F90" s="14">
        <v>1733</v>
      </c>
      <c r="G90" s="14">
        <v>1202008.8</v>
      </c>
      <c r="H90" s="15">
        <v>4970</v>
      </c>
      <c r="I90" s="14">
        <v>3447192</v>
      </c>
      <c r="J90" s="16">
        <v>1</v>
      </c>
      <c r="K90" s="14">
        <v>4970</v>
      </c>
      <c r="L90" s="14">
        <v>3447192</v>
      </c>
      <c r="M90" s="14">
        <v>0</v>
      </c>
      <c r="N90" s="14">
        <v>0</v>
      </c>
      <c r="O90" s="14">
        <v>4970</v>
      </c>
      <c r="P90" s="14">
        <v>3447192</v>
      </c>
      <c r="Q90" s="14">
        <v>3237</v>
      </c>
      <c r="R90" s="14">
        <v>2245183.2000000002</v>
      </c>
      <c r="S90" s="1">
        <v>0</v>
      </c>
      <c r="T90" s="1">
        <v>0</v>
      </c>
    </row>
    <row r="91" spans="1:20" ht="16.5" hidden="1" customHeight="1" x14ac:dyDescent="0.2">
      <c r="A91" s="10">
        <v>86</v>
      </c>
      <c r="B91" s="11" t="s">
        <v>184</v>
      </c>
      <c r="C91" s="12" t="s">
        <v>190</v>
      </c>
      <c r="D91" s="11" t="s">
        <v>43</v>
      </c>
      <c r="E91" s="13">
        <v>316.2</v>
      </c>
      <c r="F91" s="14">
        <v>7500</v>
      </c>
      <c r="G91" s="14">
        <v>2371500</v>
      </c>
      <c r="H91" s="15">
        <v>6070</v>
      </c>
      <c r="I91" s="14">
        <v>1919334</v>
      </c>
      <c r="J91" s="16">
        <v>1</v>
      </c>
      <c r="K91" s="14">
        <v>6070</v>
      </c>
      <c r="L91" s="14">
        <v>1919334</v>
      </c>
      <c r="M91" s="14">
        <v>0</v>
      </c>
      <c r="N91" s="14">
        <v>0</v>
      </c>
      <c r="O91" s="14">
        <v>6070</v>
      </c>
      <c r="P91" s="14">
        <v>1919334</v>
      </c>
      <c r="Q91" s="14">
        <v>-1430</v>
      </c>
      <c r="R91" s="14">
        <v>-452166</v>
      </c>
      <c r="S91" s="1">
        <v>0</v>
      </c>
      <c r="T91" s="1">
        <v>0</v>
      </c>
    </row>
    <row r="92" spans="1:20" ht="16.5" hidden="1" customHeight="1" x14ac:dyDescent="0.2">
      <c r="A92" s="10">
        <v>87</v>
      </c>
      <c r="B92" s="11" t="s">
        <v>191</v>
      </c>
      <c r="C92" s="12" t="s">
        <v>192</v>
      </c>
      <c r="D92" s="11" t="s">
        <v>35</v>
      </c>
      <c r="E92" s="13">
        <v>4</v>
      </c>
      <c r="F92" s="14">
        <v>563333</v>
      </c>
      <c r="G92" s="14">
        <v>2253332</v>
      </c>
      <c r="H92" s="15">
        <v>1250000</v>
      </c>
      <c r="I92" s="14">
        <v>5000000</v>
      </c>
      <c r="J92" s="16">
        <v>1</v>
      </c>
      <c r="K92" s="14">
        <v>1250000</v>
      </c>
      <c r="L92" s="14">
        <v>5000000</v>
      </c>
      <c r="M92" s="14">
        <v>0</v>
      </c>
      <c r="N92" s="14">
        <v>0</v>
      </c>
      <c r="O92" s="14">
        <v>1250000</v>
      </c>
      <c r="P92" s="14">
        <v>5000000</v>
      </c>
      <c r="Q92" s="14">
        <v>686667</v>
      </c>
      <c r="R92" s="14">
        <v>2746668</v>
      </c>
      <c r="S92" s="1">
        <v>0</v>
      </c>
      <c r="T92" s="1">
        <v>0</v>
      </c>
    </row>
    <row r="93" spans="1:20" ht="16.5" hidden="1" customHeight="1" x14ac:dyDescent="0.2">
      <c r="A93" s="10">
        <v>88</v>
      </c>
      <c r="B93" s="11" t="s">
        <v>193</v>
      </c>
      <c r="C93" s="12" t="s">
        <v>194</v>
      </c>
      <c r="D93" s="11" t="s">
        <v>35</v>
      </c>
      <c r="E93" s="13">
        <v>6</v>
      </c>
      <c r="F93" s="14">
        <v>233333</v>
      </c>
      <c r="G93" s="14">
        <v>1399998</v>
      </c>
      <c r="H93" s="15">
        <v>650000</v>
      </c>
      <c r="I93" s="14">
        <v>3900000</v>
      </c>
      <c r="J93" s="16">
        <v>1</v>
      </c>
      <c r="K93" s="14">
        <v>650000</v>
      </c>
      <c r="L93" s="14">
        <v>3900000</v>
      </c>
      <c r="M93" s="14">
        <v>0</v>
      </c>
      <c r="N93" s="14">
        <v>0</v>
      </c>
      <c r="O93" s="14">
        <v>650000</v>
      </c>
      <c r="P93" s="14">
        <v>3900000</v>
      </c>
      <c r="Q93" s="14">
        <v>416667</v>
      </c>
      <c r="R93" s="14">
        <v>2500002</v>
      </c>
      <c r="S93" s="1">
        <v>0</v>
      </c>
      <c r="T93" s="1">
        <v>0</v>
      </c>
    </row>
    <row r="94" spans="1:20" ht="16.5" hidden="1" customHeight="1" x14ac:dyDescent="0.2">
      <c r="A94" s="10">
        <v>89</v>
      </c>
      <c r="B94" s="11" t="s">
        <v>195</v>
      </c>
      <c r="C94" s="12" t="s">
        <v>196</v>
      </c>
      <c r="D94" s="11" t="s">
        <v>37</v>
      </c>
      <c r="E94" s="13">
        <v>29.16206</v>
      </c>
      <c r="F94" s="14">
        <v>25000</v>
      </c>
      <c r="G94" s="14">
        <v>729051.5</v>
      </c>
      <c r="H94" s="15">
        <v>25000</v>
      </c>
      <c r="I94" s="14">
        <v>729051.5</v>
      </c>
      <c r="J94" s="16">
        <v>1</v>
      </c>
      <c r="K94" s="14">
        <v>25000</v>
      </c>
      <c r="L94" s="14">
        <v>729051.5</v>
      </c>
      <c r="M94" s="14">
        <v>0</v>
      </c>
      <c r="N94" s="14">
        <v>0</v>
      </c>
      <c r="O94" s="14">
        <v>25000</v>
      </c>
      <c r="P94" s="14">
        <v>729051.5</v>
      </c>
      <c r="Q94" s="14">
        <v>0</v>
      </c>
      <c r="R94" s="14">
        <v>0</v>
      </c>
      <c r="S94" s="1">
        <v>0</v>
      </c>
      <c r="T94" s="1">
        <v>0</v>
      </c>
    </row>
    <row r="95" spans="1:20" ht="16.5" hidden="1" customHeight="1" x14ac:dyDescent="0.2">
      <c r="A95" s="10">
        <v>90</v>
      </c>
      <c r="B95" s="11" t="s">
        <v>197</v>
      </c>
      <c r="C95" s="12" t="s">
        <v>196</v>
      </c>
      <c r="D95" s="11" t="s">
        <v>37</v>
      </c>
      <c r="E95" s="13">
        <v>3.4</v>
      </c>
      <c r="F95" s="14">
        <v>25000</v>
      </c>
      <c r="G95" s="14">
        <v>85000</v>
      </c>
      <c r="H95" s="15">
        <v>25000</v>
      </c>
      <c r="I95" s="14">
        <v>85000</v>
      </c>
      <c r="J95" s="16">
        <v>1</v>
      </c>
      <c r="K95" s="14">
        <v>25000</v>
      </c>
      <c r="L95" s="14">
        <v>85000</v>
      </c>
      <c r="M95" s="14">
        <v>0</v>
      </c>
      <c r="N95" s="14">
        <v>0</v>
      </c>
      <c r="O95" s="14">
        <v>25000</v>
      </c>
      <c r="P95" s="14">
        <v>85000</v>
      </c>
      <c r="Q95" s="14">
        <v>0</v>
      </c>
      <c r="R95" s="14">
        <v>0</v>
      </c>
      <c r="S95" s="1">
        <v>0</v>
      </c>
      <c r="T95" s="1">
        <v>0</v>
      </c>
    </row>
    <row r="96" spans="1:20" ht="16.5" hidden="1" customHeight="1" x14ac:dyDescent="0.2">
      <c r="A96" s="10">
        <v>91</v>
      </c>
      <c r="B96" s="11" t="s">
        <v>198</v>
      </c>
      <c r="C96" s="12" t="s">
        <v>199</v>
      </c>
      <c r="D96" s="11" t="s">
        <v>172</v>
      </c>
      <c r="E96" s="13">
        <v>34.940433999999996</v>
      </c>
      <c r="F96" s="14">
        <v>75000</v>
      </c>
      <c r="G96" s="14">
        <v>2620532.5499999998</v>
      </c>
      <c r="H96" s="15">
        <v>90000</v>
      </c>
      <c r="I96" s="14">
        <v>3144639.0599999996</v>
      </c>
      <c r="J96" s="16">
        <v>1</v>
      </c>
      <c r="K96" s="14">
        <v>90000</v>
      </c>
      <c r="L96" s="14">
        <v>3144639.0599999996</v>
      </c>
      <c r="M96" s="14">
        <v>0</v>
      </c>
      <c r="N96" s="14">
        <v>0</v>
      </c>
      <c r="O96" s="14">
        <v>90000</v>
      </c>
      <c r="P96" s="14">
        <v>3144639.0599999996</v>
      </c>
      <c r="Q96" s="14">
        <v>15000</v>
      </c>
      <c r="R96" s="14">
        <v>524106.50999999978</v>
      </c>
      <c r="S96" s="1">
        <v>0</v>
      </c>
      <c r="T96" s="1">
        <v>0</v>
      </c>
    </row>
    <row r="97" spans="1:20" ht="16.5" hidden="1" customHeight="1" x14ac:dyDescent="0.2">
      <c r="A97" s="10">
        <v>92</v>
      </c>
      <c r="B97" s="11" t="s">
        <v>200</v>
      </c>
      <c r="C97" s="12" t="s">
        <v>201</v>
      </c>
      <c r="D97" s="11" t="s">
        <v>172</v>
      </c>
      <c r="E97" s="13">
        <v>42.456819999999993</v>
      </c>
      <c r="F97" s="14">
        <v>29000</v>
      </c>
      <c r="G97" s="14">
        <v>1231247.7799999998</v>
      </c>
      <c r="H97" s="15">
        <v>100000</v>
      </c>
      <c r="I97" s="14">
        <v>4245681.9999999991</v>
      </c>
      <c r="J97" s="16">
        <v>1</v>
      </c>
      <c r="K97" s="14">
        <v>100000</v>
      </c>
      <c r="L97" s="14">
        <v>4245681.9999999991</v>
      </c>
      <c r="M97" s="14">
        <v>0</v>
      </c>
      <c r="N97" s="14">
        <v>0</v>
      </c>
      <c r="O97" s="14">
        <v>100000</v>
      </c>
      <c r="P97" s="14">
        <v>4245681.9999999991</v>
      </c>
      <c r="Q97" s="14">
        <v>71000</v>
      </c>
      <c r="R97" s="14">
        <v>3014434.2199999993</v>
      </c>
      <c r="S97" s="1">
        <v>0</v>
      </c>
      <c r="T97" s="1">
        <v>0</v>
      </c>
    </row>
    <row r="98" spans="1:20" ht="16.5" hidden="1" customHeight="1" x14ac:dyDescent="0.2">
      <c r="A98" s="10">
        <v>93</v>
      </c>
      <c r="B98" s="11" t="s">
        <v>202</v>
      </c>
      <c r="C98" s="12" t="s">
        <v>203</v>
      </c>
      <c r="D98" s="11" t="s">
        <v>172</v>
      </c>
      <c r="E98" s="13">
        <v>57.852194000000004</v>
      </c>
      <c r="F98" s="14">
        <v>75000</v>
      </c>
      <c r="G98" s="14">
        <v>4338914.5500000007</v>
      </c>
      <c r="H98" s="15">
        <v>135000</v>
      </c>
      <c r="I98" s="14">
        <v>7810046.1900000004</v>
      </c>
      <c r="J98" s="16">
        <v>1</v>
      </c>
      <c r="K98" s="14">
        <v>135000</v>
      </c>
      <c r="L98" s="14">
        <v>7810046.1900000004</v>
      </c>
      <c r="M98" s="14">
        <v>0</v>
      </c>
      <c r="N98" s="14">
        <v>0</v>
      </c>
      <c r="O98" s="14">
        <v>135000</v>
      </c>
      <c r="P98" s="14">
        <v>7810046.1900000004</v>
      </c>
      <c r="Q98" s="14">
        <v>60000</v>
      </c>
      <c r="R98" s="14">
        <v>3471131.6399999997</v>
      </c>
      <c r="S98" s="1">
        <v>0</v>
      </c>
      <c r="T98" s="1">
        <v>0</v>
      </c>
    </row>
    <row r="99" spans="1:20" ht="16.5" hidden="1" customHeight="1" x14ac:dyDescent="0.2">
      <c r="A99" s="10">
        <v>94</v>
      </c>
      <c r="B99" s="11" t="s">
        <v>204</v>
      </c>
      <c r="C99" s="12" t="s">
        <v>205</v>
      </c>
      <c r="D99" s="11" t="s">
        <v>172</v>
      </c>
      <c r="E99" s="13">
        <v>67.431419999999989</v>
      </c>
      <c r="F99" s="14">
        <v>29000</v>
      </c>
      <c r="G99" s="14">
        <v>1955511.1799999997</v>
      </c>
      <c r="H99" s="15">
        <v>145000</v>
      </c>
      <c r="I99" s="14">
        <v>9777555.8999999985</v>
      </c>
      <c r="J99" s="16">
        <v>1</v>
      </c>
      <c r="K99" s="14">
        <v>145000</v>
      </c>
      <c r="L99" s="14">
        <v>9777555.8999999985</v>
      </c>
      <c r="M99" s="14">
        <v>0</v>
      </c>
      <c r="N99" s="14">
        <v>0</v>
      </c>
      <c r="O99" s="14">
        <v>145000</v>
      </c>
      <c r="P99" s="14">
        <v>9777555.8999999985</v>
      </c>
      <c r="Q99" s="14">
        <v>116000</v>
      </c>
      <c r="R99" s="14">
        <v>7822044.7199999988</v>
      </c>
      <c r="S99" s="1">
        <v>0</v>
      </c>
      <c r="T99" s="1">
        <v>0</v>
      </c>
    </row>
    <row r="100" spans="1:20" ht="16.5" hidden="1" customHeight="1" x14ac:dyDescent="0.2">
      <c r="A100" s="10">
        <v>95</v>
      </c>
      <c r="B100" s="11" t="s">
        <v>206</v>
      </c>
      <c r="C100" s="12" t="s">
        <v>207</v>
      </c>
      <c r="D100" s="11" t="s">
        <v>48</v>
      </c>
      <c r="E100" s="13">
        <v>159.738</v>
      </c>
      <c r="F100" s="14">
        <v>95667</v>
      </c>
      <c r="G100" s="14">
        <v>15281655.245999999</v>
      </c>
      <c r="H100" s="15">
        <v>194545</v>
      </c>
      <c r="I100" s="14">
        <v>31076229.210000001</v>
      </c>
      <c r="J100" s="16">
        <v>1</v>
      </c>
      <c r="K100" s="14">
        <v>194545</v>
      </c>
      <c r="L100" s="14">
        <v>31076229.210000001</v>
      </c>
      <c r="M100" s="14">
        <v>0</v>
      </c>
      <c r="N100" s="14">
        <v>0</v>
      </c>
      <c r="O100" s="14">
        <v>194545</v>
      </c>
      <c r="P100" s="14">
        <v>31076229.210000001</v>
      </c>
      <c r="Q100" s="14">
        <v>98878</v>
      </c>
      <c r="R100" s="14">
        <v>15794573.964000002</v>
      </c>
      <c r="S100" s="1">
        <v>0</v>
      </c>
      <c r="T100" s="1">
        <v>0</v>
      </c>
    </row>
    <row r="101" spans="1:20" ht="16.5" hidden="1" customHeight="1" x14ac:dyDescent="0.2">
      <c r="A101" s="10">
        <v>96</v>
      </c>
      <c r="B101" s="11" t="s">
        <v>208</v>
      </c>
      <c r="C101" s="12" t="s">
        <v>209</v>
      </c>
      <c r="D101" s="11" t="s">
        <v>37</v>
      </c>
      <c r="E101" s="13">
        <v>55.8</v>
      </c>
      <c r="F101" s="14">
        <v>20000</v>
      </c>
      <c r="G101" s="14">
        <v>1116000</v>
      </c>
      <c r="H101" s="15">
        <v>18800</v>
      </c>
      <c r="I101" s="14">
        <v>1049040</v>
      </c>
      <c r="J101" s="16">
        <v>1</v>
      </c>
      <c r="K101" s="14">
        <v>18800</v>
      </c>
      <c r="L101" s="14">
        <v>1049040</v>
      </c>
      <c r="M101" s="14">
        <v>0</v>
      </c>
      <c r="N101" s="14">
        <v>0</v>
      </c>
      <c r="O101" s="14">
        <v>18800</v>
      </c>
      <c r="P101" s="14">
        <v>1049040</v>
      </c>
      <c r="Q101" s="14">
        <v>-1200</v>
      </c>
      <c r="R101" s="14">
        <v>-66960</v>
      </c>
      <c r="S101" s="1">
        <v>0</v>
      </c>
      <c r="T101" s="1">
        <v>0</v>
      </c>
    </row>
    <row r="102" spans="1:20" ht="16.5" hidden="1" customHeight="1" x14ac:dyDescent="0.2">
      <c r="A102" s="10">
        <v>97</v>
      </c>
      <c r="B102" s="11" t="s">
        <v>210</v>
      </c>
      <c r="C102" s="12" t="s">
        <v>211</v>
      </c>
      <c r="D102" s="11" t="s">
        <v>37</v>
      </c>
      <c r="E102" s="13">
        <v>37.12668</v>
      </c>
      <c r="F102" s="14">
        <v>19250</v>
      </c>
      <c r="G102" s="14">
        <v>714688.59</v>
      </c>
      <c r="H102" s="15">
        <v>18800</v>
      </c>
      <c r="I102" s="14">
        <v>697981.58400000003</v>
      </c>
      <c r="J102" s="16">
        <v>1</v>
      </c>
      <c r="K102" s="14">
        <v>18800</v>
      </c>
      <c r="L102" s="14">
        <v>697981.58400000003</v>
      </c>
      <c r="M102" s="14">
        <v>0</v>
      </c>
      <c r="N102" s="14">
        <v>0</v>
      </c>
      <c r="O102" s="14">
        <v>18800</v>
      </c>
      <c r="P102" s="14">
        <v>697981.58400000003</v>
      </c>
      <c r="Q102" s="14">
        <v>-450</v>
      </c>
      <c r="R102" s="14">
        <v>-16707.005999999936</v>
      </c>
      <c r="S102" s="1">
        <v>0</v>
      </c>
      <c r="T102" s="1">
        <v>0</v>
      </c>
    </row>
    <row r="103" spans="1:20" ht="16.5" hidden="1" customHeight="1" x14ac:dyDescent="0.2">
      <c r="A103" s="10">
        <v>98</v>
      </c>
      <c r="B103" s="11" t="s">
        <v>210</v>
      </c>
      <c r="C103" s="12" t="s">
        <v>212</v>
      </c>
      <c r="D103" s="11" t="s">
        <v>37</v>
      </c>
      <c r="E103" s="13">
        <v>9.6750000000000003E-2</v>
      </c>
      <c r="F103" s="14">
        <v>19250</v>
      </c>
      <c r="G103" s="14">
        <v>1862.4375</v>
      </c>
      <c r="H103" s="15">
        <v>18800</v>
      </c>
      <c r="I103" s="14">
        <v>1818.9</v>
      </c>
      <c r="J103" s="16">
        <v>1</v>
      </c>
      <c r="K103" s="14">
        <v>18800</v>
      </c>
      <c r="L103" s="14">
        <v>1818.9</v>
      </c>
      <c r="M103" s="14">
        <v>0</v>
      </c>
      <c r="N103" s="14">
        <v>0</v>
      </c>
      <c r="O103" s="14">
        <v>18800</v>
      </c>
      <c r="P103" s="14">
        <v>1818.9</v>
      </c>
      <c r="Q103" s="14">
        <v>-450</v>
      </c>
      <c r="R103" s="14">
        <v>-43.537499999999909</v>
      </c>
      <c r="S103" s="1">
        <v>0</v>
      </c>
      <c r="T103" s="1">
        <v>0</v>
      </c>
    </row>
    <row r="104" spans="1:20" ht="16.5" hidden="1" customHeight="1" x14ac:dyDescent="0.2">
      <c r="A104" s="10">
        <v>99</v>
      </c>
      <c r="B104" s="11" t="s">
        <v>213</v>
      </c>
      <c r="C104" s="12" t="s">
        <v>214</v>
      </c>
      <c r="D104" s="11" t="s">
        <v>37</v>
      </c>
      <c r="E104" s="13">
        <v>31.189620000000001</v>
      </c>
      <c r="F104" s="14">
        <v>19250</v>
      </c>
      <c r="G104" s="14">
        <v>600400.18500000006</v>
      </c>
      <c r="H104" s="15">
        <v>18800</v>
      </c>
      <c r="I104" s="14">
        <v>586364.85600000003</v>
      </c>
      <c r="J104" s="16">
        <v>1</v>
      </c>
      <c r="K104" s="14">
        <v>18800</v>
      </c>
      <c r="L104" s="14">
        <v>586364.85600000003</v>
      </c>
      <c r="M104" s="14">
        <v>0</v>
      </c>
      <c r="N104" s="14">
        <v>0</v>
      </c>
      <c r="O104" s="14">
        <v>18800</v>
      </c>
      <c r="P104" s="14">
        <v>586364.85600000003</v>
      </c>
      <c r="Q104" s="14">
        <v>-450</v>
      </c>
      <c r="R104" s="14">
        <v>-14035.329000000027</v>
      </c>
      <c r="S104" s="1">
        <v>0</v>
      </c>
      <c r="T104" s="1">
        <v>0</v>
      </c>
    </row>
    <row r="105" spans="1:20" ht="16.5" hidden="1" customHeight="1" x14ac:dyDescent="0.2">
      <c r="A105" s="10">
        <v>100</v>
      </c>
      <c r="B105" s="11" t="s">
        <v>215</v>
      </c>
      <c r="C105" s="12" t="s">
        <v>216</v>
      </c>
      <c r="D105" s="11" t="s">
        <v>37</v>
      </c>
      <c r="E105" s="13">
        <v>9</v>
      </c>
      <c r="F105" s="14">
        <v>20000</v>
      </c>
      <c r="G105" s="14">
        <v>180000</v>
      </c>
      <c r="H105" s="15">
        <v>18800</v>
      </c>
      <c r="I105" s="14">
        <v>169200</v>
      </c>
      <c r="J105" s="16">
        <v>1</v>
      </c>
      <c r="K105" s="14">
        <v>18800</v>
      </c>
      <c r="L105" s="14">
        <v>169200</v>
      </c>
      <c r="M105" s="14">
        <v>0</v>
      </c>
      <c r="N105" s="14">
        <v>0</v>
      </c>
      <c r="O105" s="14">
        <v>18800</v>
      </c>
      <c r="P105" s="14">
        <v>169200</v>
      </c>
      <c r="Q105" s="14">
        <v>-1200</v>
      </c>
      <c r="R105" s="14">
        <v>-10800</v>
      </c>
      <c r="S105" s="1">
        <v>0</v>
      </c>
      <c r="T105" s="1">
        <v>0</v>
      </c>
    </row>
    <row r="106" spans="1:20" ht="16.5" hidden="1" customHeight="1" x14ac:dyDescent="0.2">
      <c r="A106" s="10">
        <v>101</v>
      </c>
      <c r="B106" s="11" t="s">
        <v>215</v>
      </c>
      <c r="C106" s="12" t="s">
        <v>217</v>
      </c>
      <c r="D106" s="11" t="s">
        <v>37</v>
      </c>
      <c r="E106" s="13">
        <v>40</v>
      </c>
      <c r="F106" s="14">
        <v>20000</v>
      </c>
      <c r="G106" s="14">
        <v>800000</v>
      </c>
      <c r="H106" s="15">
        <v>18800</v>
      </c>
      <c r="I106" s="14">
        <v>752000</v>
      </c>
      <c r="J106" s="16">
        <v>1</v>
      </c>
      <c r="K106" s="14">
        <v>18800</v>
      </c>
      <c r="L106" s="14">
        <v>752000</v>
      </c>
      <c r="M106" s="14">
        <v>0</v>
      </c>
      <c r="N106" s="14">
        <v>0</v>
      </c>
      <c r="O106" s="14">
        <v>18800</v>
      </c>
      <c r="P106" s="14">
        <v>752000</v>
      </c>
      <c r="Q106" s="14">
        <v>-1200</v>
      </c>
      <c r="R106" s="14">
        <v>-48000</v>
      </c>
      <c r="S106" s="1">
        <v>0</v>
      </c>
      <c r="T106" s="1">
        <v>0</v>
      </c>
    </row>
    <row r="107" spans="1:20" ht="16.5" hidden="1" customHeight="1" x14ac:dyDescent="0.2">
      <c r="A107" s="10">
        <v>102</v>
      </c>
      <c r="B107" s="11" t="s">
        <v>218</v>
      </c>
      <c r="C107" s="12" t="s">
        <v>219</v>
      </c>
      <c r="D107" s="11" t="s">
        <v>37</v>
      </c>
      <c r="E107" s="13">
        <v>34.68</v>
      </c>
      <c r="F107" s="14">
        <v>19200</v>
      </c>
      <c r="G107" s="14">
        <v>665856</v>
      </c>
      <c r="H107" s="15">
        <v>15530</v>
      </c>
      <c r="I107" s="14">
        <v>538580.4</v>
      </c>
      <c r="J107" s="16">
        <v>1</v>
      </c>
      <c r="K107" s="14">
        <v>15530</v>
      </c>
      <c r="L107" s="14">
        <v>538580.4</v>
      </c>
      <c r="M107" s="14">
        <v>0</v>
      </c>
      <c r="N107" s="14">
        <v>0</v>
      </c>
      <c r="O107" s="14">
        <v>15530</v>
      </c>
      <c r="P107" s="14">
        <v>538580.4</v>
      </c>
      <c r="Q107" s="14">
        <v>-3670</v>
      </c>
      <c r="R107" s="14">
        <v>-127275.59999999998</v>
      </c>
      <c r="S107" s="1">
        <v>0</v>
      </c>
      <c r="T107" s="1">
        <v>0</v>
      </c>
    </row>
    <row r="108" spans="1:20" ht="16.5" hidden="1" customHeight="1" x14ac:dyDescent="0.2">
      <c r="A108" s="10">
        <v>103</v>
      </c>
      <c r="B108" s="11" t="s">
        <v>220</v>
      </c>
      <c r="C108" s="12" t="s">
        <v>221</v>
      </c>
      <c r="D108" s="11" t="s">
        <v>37</v>
      </c>
      <c r="E108" s="13">
        <v>3467.25</v>
      </c>
      <c r="F108" s="14">
        <v>19200</v>
      </c>
      <c r="G108" s="14">
        <v>66571200</v>
      </c>
      <c r="H108" s="15">
        <v>15530</v>
      </c>
      <c r="I108" s="14">
        <v>53846392.5</v>
      </c>
      <c r="J108" s="16">
        <v>1</v>
      </c>
      <c r="K108" s="14">
        <v>15530</v>
      </c>
      <c r="L108" s="14">
        <v>53846392.5</v>
      </c>
      <c r="M108" s="14">
        <v>0</v>
      </c>
      <c r="N108" s="14">
        <v>0</v>
      </c>
      <c r="O108" s="14">
        <v>15530</v>
      </c>
      <c r="P108" s="14">
        <v>53846392.5</v>
      </c>
      <c r="Q108" s="14">
        <v>-3670</v>
      </c>
      <c r="R108" s="14">
        <v>-12724807.5</v>
      </c>
      <c r="S108" s="1">
        <v>0</v>
      </c>
      <c r="T108" s="1">
        <v>0</v>
      </c>
    </row>
    <row r="109" spans="1:20" ht="16.5" hidden="1" customHeight="1" x14ac:dyDescent="0.2">
      <c r="A109" s="10">
        <v>104</v>
      </c>
      <c r="B109" s="11" t="s">
        <v>222</v>
      </c>
      <c r="C109" s="12" t="s">
        <v>223</v>
      </c>
      <c r="D109" s="11" t="s">
        <v>37</v>
      </c>
      <c r="E109" s="13">
        <v>3782.9625000000005</v>
      </c>
      <c r="F109" s="14">
        <v>19200</v>
      </c>
      <c r="G109" s="14">
        <v>72632880.000000015</v>
      </c>
      <c r="H109" s="15">
        <v>15530</v>
      </c>
      <c r="I109" s="14">
        <v>58749407.625000007</v>
      </c>
      <c r="J109" s="16">
        <v>1</v>
      </c>
      <c r="K109" s="14">
        <v>15530</v>
      </c>
      <c r="L109" s="14">
        <v>58749407.625000007</v>
      </c>
      <c r="M109" s="14">
        <v>0</v>
      </c>
      <c r="N109" s="14">
        <v>0</v>
      </c>
      <c r="O109" s="14">
        <v>15530</v>
      </c>
      <c r="P109" s="14">
        <v>58749407.625000007</v>
      </c>
      <c r="Q109" s="14">
        <v>-3670</v>
      </c>
      <c r="R109" s="14">
        <v>-13883472.375000007</v>
      </c>
      <c r="S109" s="1">
        <v>0</v>
      </c>
      <c r="T109" s="1">
        <v>0</v>
      </c>
    </row>
    <row r="110" spans="1:20" ht="16.5" hidden="1" customHeight="1" x14ac:dyDescent="0.2">
      <c r="A110" s="10">
        <v>105</v>
      </c>
      <c r="B110" s="11" t="s">
        <v>224</v>
      </c>
      <c r="C110" s="12" t="s">
        <v>225</v>
      </c>
      <c r="D110" s="11" t="s">
        <v>37</v>
      </c>
      <c r="E110" s="13">
        <v>858.83999999999992</v>
      </c>
      <c r="F110" s="14">
        <v>19200</v>
      </c>
      <c r="G110" s="14">
        <v>16489727.999999998</v>
      </c>
      <c r="H110" s="15">
        <v>15530</v>
      </c>
      <c r="I110" s="14">
        <v>13337785.199999999</v>
      </c>
      <c r="J110" s="16">
        <v>1</v>
      </c>
      <c r="K110" s="14">
        <v>15530</v>
      </c>
      <c r="L110" s="14">
        <v>13337785.199999999</v>
      </c>
      <c r="M110" s="14">
        <v>0</v>
      </c>
      <c r="N110" s="14">
        <v>0</v>
      </c>
      <c r="O110" s="14">
        <v>15530</v>
      </c>
      <c r="P110" s="14">
        <v>13337785.199999999</v>
      </c>
      <c r="Q110" s="14">
        <v>-3670</v>
      </c>
      <c r="R110" s="14">
        <v>-3151942.7999999989</v>
      </c>
      <c r="S110" s="1">
        <v>0</v>
      </c>
      <c r="T110" s="1">
        <v>0</v>
      </c>
    </row>
    <row r="111" spans="1:20" ht="16.5" hidden="1" customHeight="1" x14ac:dyDescent="0.2">
      <c r="A111" s="10">
        <v>106</v>
      </c>
      <c r="B111" s="11" t="s">
        <v>210</v>
      </c>
      <c r="C111" s="12" t="s">
        <v>226</v>
      </c>
      <c r="D111" s="11" t="s">
        <v>37</v>
      </c>
      <c r="E111" s="13">
        <v>661.125</v>
      </c>
      <c r="F111" s="14">
        <v>19250</v>
      </c>
      <c r="G111" s="14">
        <v>12726656.25</v>
      </c>
      <c r="H111" s="15">
        <v>18800</v>
      </c>
      <c r="I111" s="14">
        <v>12429150</v>
      </c>
      <c r="J111" s="16">
        <v>1</v>
      </c>
      <c r="K111" s="14">
        <v>18800</v>
      </c>
      <c r="L111" s="14">
        <v>12429150</v>
      </c>
      <c r="M111" s="14">
        <v>0</v>
      </c>
      <c r="N111" s="14">
        <v>0</v>
      </c>
      <c r="O111" s="14">
        <v>18800</v>
      </c>
      <c r="P111" s="14">
        <v>12429150</v>
      </c>
      <c r="Q111" s="14">
        <v>-450</v>
      </c>
      <c r="R111" s="14">
        <v>-297506.25</v>
      </c>
      <c r="S111" s="1">
        <v>0</v>
      </c>
      <c r="T111" s="1">
        <v>0</v>
      </c>
    </row>
    <row r="112" spans="1:20" ht="16.5" hidden="1" customHeight="1" x14ac:dyDescent="0.2">
      <c r="A112" s="10">
        <v>107</v>
      </c>
      <c r="B112" s="11" t="s">
        <v>227</v>
      </c>
      <c r="C112" s="12" t="s">
        <v>228</v>
      </c>
      <c r="D112" s="11" t="s">
        <v>37</v>
      </c>
      <c r="E112" s="13">
        <v>2956.5506249999999</v>
      </c>
      <c r="F112" s="14">
        <v>1380</v>
      </c>
      <c r="G112" s="14">
        <v>4080039.8624999998</v>
      </c>
      <c r="H112" s="15">
        <v>1473</v>
      </c>
      <c r="I112" s="14">
        <v>4354999.0706249997</v>
      </c>
      <c r="J112" s="16">
        <v>1</v>
      </c>
      <c r="K112" s="14">
        <v>1473</v>
      </c>
      <c r="L112" s="14">
        <v>4354999.0706249997</v>
      </c>
      <c r="M112" s="14">
        <v>0</v>
      </c>
      <c r="N112" s="14">
        <v>0</v>
      </c>
      <c r="O112" s="14">
        <v>1473</v>
      </c>
      <c r="P112" s="14">
        <v>4354999.0706249997</v>
      </c>
      <c r="Q112" s="14">
        <v>93</v>
      </c>
      <c r="R112" s="14">
        <v>274959.20812499989</v>
      </c>
      <c r="S112" s="1">
        <v>0</v>
      </c>
      <c r="T112" s="1">
        <v>0</v>
      </c>
    </row>
    <row r="113" spans="1:20" ht="16.5" hidden="1" customHeight="1" x14ac:dyDescent="0.2">
      <c r="A113" s="10">
        <v>108</v>
      </c>
      <c r="B113" s="11" t="s">
        <v>229</v>
      </c>
      <c r="C113" s="12" t="s">
        <v>230</v>
      </c>
      <c r="D113" s="11" t="s">
        <v>37</v>
      </c>
      <c r="E113" s="13">
        <v>17067.591747999999</v>
      </c>
      <c r="F113" s="14">
        <v>1398</v>
      </c>
      <c r="G113" s="14">
        <v>23860493.263703998</v>
      </c>
      <c r="H113" s="15">
        <v>1491</v>
      </c>
      <c r="I113" s="14">
        <v>25447779.296267997</v>
      </c>
      <c r="J113" s="16">
        <v>1</v>
      </c>
      <c r="K113" s="14">
        <v>1491</v>
      </c>
      <c r="L113" s="14">
        <v>25447779.296267997</v>
      </c>
      <c r="M113" s="14">
        <v>0</v>
      </c>
      <c r="N113" s="14">
        <v>0</v>
      </c>
      <c r="O113" s="14">
        <v>1491</v>
      </c>
      <c r="P113" s="14">
        <v>25447779.296267997</v>
      </c>
      <c r="Q113" s="14">
        <v>93</v>
      </c>
      <c r="R113" s="14">
        <v>1587286.0325639993</v>
      </c>
      <c r="S113" s="1">
        <v>0</v>
      </c>
      <c r="T113" s="1">
        <v>0</v>
      </c>
    </row>
    <row r="114" spans="1:20" ht="16.5" hidden="1" customHeight="1" x14ac:dyDescent="0.2">
      <c r="A114" s="10">
        <v>109</v>
      </c>
      <c r="B114" s="11" t="s">
        <v>231</v>
      </c>
      <c r="C114" s="12" t="s">
        <v>232</v>
      </c>
      <c r="D114" s="11" t="s">
        <v>37</v>
      </c>
      <c r="E114" s="13">
        <v>17.722440000000002</v>
      </c>
      <c r="F114" s="14">
        <v>3135</v>
      </c>
      <c r="G114" s="14">
        <v>55559.849400000006</v>
      </c>
      <c r="H114" s="15">
        <v>5000</v>
      </c>
      <c r="I114" s="14">
        <v>88612.200000000012</v>
      </c>
      <c r="J114" s="16">
        <v>1</v>
      </c>
      <c r="K114" s="14">
        <v>5000</v>
      </c>
      <c r="L114" s="14">
        <v>88612.200000000012</v>
      </c>
      <c r="M114" s="14">
        <v>0</v>
      </c>
      <c r="N114" s="14">
        <v>0</v>
      </c>
      <c r="O114" s="14">
        <v>5000</v>
      </c>
      <c r="P114" s="14">
        <v>88612.200000000012</v>
      </c>
      <c r="Q114" s="14">
        <v>1865</v>
      </c>
      <c r="R114" s="14">
        <v>33052.350600000005</v>
      </c>
      <c r="S114" s="1">
        <v>0</v>
      </c>
      <c r="T114" s="1">
        <v>0</v>
      </c>
    </row>
    <row r="115" spans="1:20" ht="16.5" hidden="1" customHeight="1" x14ac:dyDescent="0.2">
      <c r="A115" s="10">
        <v>110</v>
      </c>
      <c r="B115" s="11" t="s">
        <v>11</v>
      </c>
      <c r="C115" s="12" t="s">
        <v>12</v>
      </c>
      <c r="D115" s="11" t="s">
        <v>13</v>
      </c>
      <c r="E115" s="13"/>
      <c r="F115" s="14"/>
      <c r="G115" s="14">
        <v>5735127.7456353158</v>
      </c>
      <c r="H115" s="15"/>
      <c r="I115" s="14"/>
      <c r="J115" s="16"/>
      <c r="K115" s="14"/>
      <c r="L115" s="14"/>
      <c r="M115" s="14"/>
      <c r="N115" s="14"/>
      <c r="O115" s="14"/>
      <c r="P115" s="14">
        <v>7708314.8273030883</v>
      </c>
      <c r="Q115" s="14"/>
      <c r="R115" s="14">
        <v>1973187.0816677725</v>
      </c>
    </row>
    <row r="116" spans="1:20" ht="16.5" hidden="1" customHeight="1" x14ac:dyDescent="0.2">
      <c r="A116" s="17"/>
      <c r="B116" s="18"/>
      <c r="C116" s="19" t="s">
        <v>14</v>
      </c>
      <c r="D116" s="18"/>
      <c r="E116" s="20"/>
      <c r="F116" s="21"/>
      <c r="G116" s="21">
        <v>611411826.51528168</v>
      </c>
      <c r="H116" s="22"/>
      <c r="I116" s="21">
        <v>721494480.23841894</v>
      </c>
      <c r="J116" s="23"/>
      <c r="K116" s="21"/>
      <c r="L116" s="21">
        <v>721494480.23841894</v>
      </c>
      <c r="M116" s="21"/>
      <c r="N116" s="21">
        <v>0</v>
      </c>
      <c r="O116" s="21"/>
      <c r="P116" s="21">
        <v>729202795.06572199</v>
      </c>
      <c r="Q116" s="21"/>
      <c r="R116" s="21">
        <v>117790968.55044024</v>
      </c>
    </row>
    <row r="117" spans="1:20" ht="16.5" hidden="1" customHeight="1" x14ac:dyDescent="0.2">
      <c r="A117" s="4" t="s">
        <v>15</v>
      </c>
      <c r="B117" s="5"/>
      <c r="C117" s="5" t="s">
        <v>16</v>
      </c>
      <c r="D117" s="5"/>
      <c r="E117" s="6"/>
      <c r="F117" s="7"/>
      <c r="G117" s="7"/>
      <c r="H117" s="8"/>
      <c r="I117" s="7"/>
      <c r="J117" s="9"/>
      <c r="K117" s="7"/>
      <c r="L117" s="7"/>
      <c r="M117" s="7"/>
      <c r="N117" s="7"/>
      <c r="O117" s="7"/>
      <c r="P117" s="7"/>
      <c r="Q117" s="7"/>
      <c r="R117" s="7"/>
    </row>
    <row r="118" spans="1:20" ht="16.5" hidden="1" customHeight="1" x14ac:dyDescent="0.2">
      <c r="A118" s="10">
        <v>1</v>
      </c>
      <c r="B118" s="11" t="s">
        <v>33</v>
      </c>
      <c r="C118" s="12" t="s">
        <v>45</v>
      </c>
      <c r="D118" s="11" t="s">
        <v>46</v>
      </c>
      <c r="E118" s="13">
        <v>2</v>
      </c>
      <c r="F118" s="14">
        <v>1000000</v>
      </c>
      <c r="G118" s="14">
        <v>2000000</v>
      </c>
      <c r="H118" s="15">
        <v>1000000</v>
      </c>
      <c r="I118" s="14">
        <v>2000000</v>
      </c>
      <c r="J118" s="16">
        <v>1</v>
      </c>
      <c r="K118" s="14">
        <v>1000000</v>
      </c>
      <c r="L118" s="14">
        <v>2000000</v>
      </c>
      <c r="M118" s="14"/>
      <c r="N118" s="14"/>
      <c r="O118" s="14">
        <v>1000000</v>
      </c>
      <c r="P118" s="14">
        <v>2000000</v>
      </c>
      <c r="Q118" s="14">
        <v>0</v>
      </c>
      <c r="R118" s="14">
        <v>0</v>
      </c>
    </row>
    <row r="119" spans="1:20" ht="16.5" hidden="1" customHeight="1" x14ac:dyDescent="0.2">
      <c r="A119" s="10">
        <v>2</v>
      </c>
      <c r="B119" s="11" t="s">
        <v>33</v>
      </c>
      <c r="C119" s="12" t="s">
        <v>233</v>
      </c>
      <c r="D119" s="11" t="s">
        <v>234</v>
      </c>
      <c r="E119" s="13">
        <v>2</v>
      </c>
      <c r="F119" s="14">
        <v>500000</v>
      </c>
      <c r="G119" s="14">
        <v>1000000</v>
      </c>
      <c r="H119" s="15">
        <v>500000</v>
      </c>
      <c r="I119" s="14">
        <v>1000000</v>
      </c>
      <c r="J119" s="16">
        <v>1</v>
      </c>
      <c r="K119" s="14">
        <v>500000</v>
      </c>
      <c r="L119" s="14">
        <v>1000000</v>
      </c>
      <c r="M119" s="14"/>
      <c r="N119" s="14"/>
      <c r="O119" s="14">
        <v>500000</v>
      </c>
      <c r="P119" s="14">
        <v>1000000</v>
      </c>
      <c r="Q119" s="14">
        <v>0</v>
      </c>
      <c r="R119" s="14">
        <v>0</v>
      </c>
    </row>
    <row r="120" spans="1:20" ht="16.5" hidden="1" customHeight="1" x14ac:dyDescent="0.2">
      <c r="A120" s="10">
        <v>3</v>
      </c>
      <c r="B120" s="11" t="s">
        <v>235</v>
      </c>
      <c r="C120" s="12" t="s">
        <v>236</v>
      </c>
      <c r="D120" s="11" t="s">
        <v>237</v>
      </c>
      <c r="E120" s="13">
        <v>57.295629999999989</v>
      </c>
      <c r="F120" s="14">
        <v>221303</v>
      </c>
      <c r="G120" s="14">
        <v>12679694.805889998</v>
      </c>
      <c r="H120" s="15">
        <v>243707</v>
      </c>
      <c r="I120" s="14">
        <v>13963346.100409998</v>
      </c>
      <c r="J120" s="16">
        <v>1</v>
      </c>
      <c r="K120" s="14">
        <v>243707</v>
      </c>
      <c r="L120" s="14">
        <v>13963346.100409998</v>
      </c>
      <c r="M120" s="14"/>
      <c r="N120" s="14"/>
      <c r="O120" s="14">
        <v>243707</v>
      </c>
      <c r="P120" s="14">
        <v>13963346.100409998</v>
      </c>
      <c r="Q120" s="14">
        <v>22404</v>
      </c>
      <c r="R120" s="14">
        <v>1283651.29452</v>
      </c>
    </row>
    <row r="121" spans="1:20" ht="16.5" hidden="1" customHeight="1" x14ac:dyDescent="0.2">
      <c r="A121" s="10">
        <v>4</v>
      </c>
      <c r="B121" s="11" t="s">
        <v>238</v>
      </c>
      <c r="C121" s="12" t="s">
        <v>239</v>
      </c>
      <c r="D121" s="11" t="s">
        <v>237</v>
      </c>
      <c r="E121" s="13">
        <v>83.940579999999997</v>
      </c>
      <c r="F121" s="14">
        <v>239592</v>
      </c>
      <c r="G121" s="14">
        <v>20111491.443360001</v>
      </c>
      <c r="H121" s="15">
        <v>263826</v>
      </c>
      <c r="I121" s="14">
        <v>22145707.459079999</v>
      </c>
      <c r="J121" s="16">
        <v>1</v>
      </c>
      <c r="K121" s="14">
        <v>263826</v>
      </c>
      <c r="L121" s="14">
        <v>22145707.459079999</v>
      </c>
      <c r="M121" s="14"/>
      <c r="N121" s="14"/>
      <c r="O121" s="14">
        <v>263826</v>
      </c>
      <c r="P121" s="14">
        <v>22145707.459079999</v>
      </c>
      <c r="Q121" s="14">
        <v>24234</v>
      </c>
      <c r="R121" s="14">
        <v>2034216.0157199986</v>
      </c>
    </row>
    <row r="122" spans="1:20" ht="16.5" hidden="1" customHeight="1" x14ac:dyDescent="0.2">
      <c r="A122" s="10">
        <v>5</v>
      </c>
      <c r="B122" s="11" t="s">
        <v>240</v>
      </c>
      <c r="C122" s="12" t="s">
        <v>241</v>
      </c>
      <c r="D122" s="11" t="s">
        <v>237</v>
      </c>
      <c r="E122" s="13">
        <v>19.75788</v>
      </c>
      <c r="F122" s="14">
        <v>242000</v>
      </c>
      <c r="G122" s="14">
        <v>4781406.96</v>
      </c>
      <c r="H122" s="15">
        <v>266500</v>
      </c>
      <c r="I122" s="14">
        <v>5265475.0200000005</v>
      </c>
      <c r="J122" s="16">
        <v>1</v>
      </c>
      <c r="K122" s="14">
        <v>266500</v>
      </c>
      <c r="L122" s="14">
        <v>5265475.0200000005</v>
      </c>
      <c r="M122" s="14"/>
      <c r="N122" s="14"/>
      <c r="O122" s="14">
        <v>266500</v>
      </c>
      <c r="P122" s="14">
        <v>5265475.0200000005</v>
      </c>
      <c r="Q122" s="14">
        <v>24500</v>
      </c>
      <c r="R122" s="14">
        <v>484068.06000000052</v>
      </c>
    </row>
    <row r="123" spans="1:20" ht="16.5" hidden="1" customHeight="1" x14ac:dyDescent="0.2">
      <c r="A123" s="10">
        <v>6</v>
      </c>
      <c r="B123" s="11" t="s">
        <v>242</v>
      </c>
      <c r="C123" s="12" t="s">
        <v>243</v>
      </c>
      <c r="D123" s="11" t="s">
        <v>237</v>
      </c>
      <c r="E123" s="13">
        <v>857.78923000000009</v>
      </c>
      <c r="F123" s="14">
        <v>262000</v>
      </c>
      <c r="G123" s="14">
        <v>224740778.26000002</v>
      </c>
      <c r="H123" s="15">
        <v>288500</v>
      </c>
      <c r="I123" s="14">
        <v>247472192.85500002</v>
      </c>
      <c r="J123" s="16">
        <v>1</v>
      </c>
      <c r="K123" s="14">
        <v>288500</v>
      </c>
      <c r="L123" s="14">
        <v>247472192.85500002</v>
      </c>
      <c r="M123" s="14"/>
      <c r="N123" s="14"/>
      <c r="O123" s="14">
        <v>288500</v>
      </c>
      <c r="P123" s="14">
        <v>247472192.85500002</v>
      </c>
      <c r="Q123" s="14">
        <v>26500</v>
      </c>
      <c r="R123" s="14">
        <v>22731414.594999999</v>
      </c>
    </row>
    <row r="124" spans="1:20" ht="16.5" hidden="1" customHeight="1" x14ac:dyDescent="0.2">
      <c r="A124" s="10">
        <v>7</v>
      </c>
      <c r="B124" s="11" t="s">
        <v>244</v>
      </c>
      <c r="C124" s="12" t="s">
        <v>245</v>
      </c>
      <c r="D124" s="11" t="s">
        <v>237</v>
      </c>
      <c r="E124" s="13">
        <v>192.629234</v>
      </c>
      <c r="F124" s="14">
        <v>284408</v>
      </c>
      <c r="G124" s="14">
        <v>54785295.183472</v>
      </c>
      <c r="H124" s="15">
        <v>313174</v>
      </c>
      <c r="I124" s="14">
        <v>60326467.728716001</v>
      </c>
      <c r="J124" s="16">
        <v>1</v>
      </c>
      <c r="K124" s="14">
        <v>313174</v>
      </c>
      <c r="L124" s="14">
        <v>60326467.728716001</v>
      </c>
      <c r="M124" s="14"/>
      <c r="N124" s="14"/>
      <c r="O124" s="14">
        <v>313174</v>
      </c>
      <c r="P124" s="14">
        <v>60326467.728716001</v>
      </c>
      <c r="Q124" s="14">
        <v>28766</v>
      </c>
      <c r="R124" s="14">
        <v>5541172.5452440009</v>
      </c>
    </row>
    <row r="125" spans="1:20" ht="16.5" hidden="1" customHeight="1" x14ac:dyDescent="0.2">
      <c r="A125" s="17"/>
      <c r="B125" s="18"/>
      <c r="C125" s="19" t="s">
        <v>17</v>
      </c>
      <c r="D125" s="18"/>
      <c r="E125" s="20"/>
      <c r="F125" s="21"/>
      <c r="G125" s="21">
        <v>320098666.652722</v>
      </c>
      <c r="H125" s="22"/>
      <c r="I125" s="21">
        <v>352173189.16320604</v>
      </c>
      <c r="J125" s="23"/>
      <c r="K125" s="21"/>
      <c r="L125" s="21">
        <v>352173189.16320604</v>
      </c>
      <c r="M125" s="21"/>
      <c r="N125" s="21">
        <v>0</v>
      </c>
      <c r="O125" s="21"/>
      <c r="P125" s="21">
        <v>352173189.16320604</v>
      </c>
      <c r="Q125" s="21"/>
      <c r="R125" s="21">
        <v>32074522.510483999</v>
      </c>
    </row>
    <row r="126" spans="1:20" ht="16.5" hidden="1" customHeight="1" x14ac:dyDescent="0.2">
      <c r="A126" s="4" t="s">
        <v>18</v>
      </c>
      <c r="B126" s="5"/>
      <c r="C126" s="5" t="s">
        <v>19</v>
      </c>
      <c r="D126" s="5"/>
      <c r="E126" s="6"/>
      <c r="F126" s="7"/>
      <c r="G126" s="7"/>
      <c r="H126" s="8"/>
      <c r="I126" s="7"/>
      <c r="J126" s="9"/>
      <c r="K126" s="7"/>
      <c r="L126" s="7"/>
      <c r="M126" s="7"/>
      <c r="N126" s="7"/>
      <c r="O126" s="7"/>
      <c r="P126" s="7"/>
      <c r="Q126" s="7"/>
      <c r="R126" s="7"/>
    </row>
    <row r="127" spans="1:20" ht="16.5" hidden="1" customHeight="1" x14ac:dyDescent="0.2">
      <c r="A127" s="10">
        <v>1</v>
      </c>
      <c r="B127" s="11" t="s">
        <v>246</v>
      </c>
      <c r="C127" s="12" t="s">
        <v>247</v>
      </c>
      <c r="D127" s="11" t="s">
        <v>248</v>
      </c>
      <c r="E127" s="13">
        <v>0.21801000000000001</v>
      </c>
      <c r="F127" s="14">
        <v>2256343</v>
      </c>
      <c r="G127" s="14">
        <v>491905.33743000001</v>
      </c>
      <c r="H127" s="15">
        <v>2089914</v>
      </c>
      <c r="I127" s="14">
        <v>455622.15114000003</v>
      </c>
      <c r="J127" s="16">
        <v>1</v>
      </c>
      <c r="K127" s="14">
        <v>2089914</v>
      </c>
      <c r="L127" s="14">
        <v>455622.15114000003</v>
      </c>
      <c r="M127" s="14"/>
      <c r="N127" s="14">
        <v>0</v>
      </c>
      <c r="O127" s="14">
        <v>2089914</v>
      </c>
      <c r="P127" s="14">
        <v>455622.15114000003</v>
      </c>
      <c r="Q127" s="14">
        <v>-166429</v>
      </c>
      <c r="R127" s="14">
        <v>-36283.186289999983</v>
      </c>
    </row>
    <row r="128" spans="1:20" ht="16.5" hidden="1" customHeight="1" x14ac:dyDescent="0.2">
      <c r="A128" s="10">
        <v>2</v>
      </c>
      <c r="B128" s="11" t="s">
        <v>249</v>
      </c>
      <c r="C128" s="12" t="s">
        <v>250</v>
      </c>
      <c r="D128" s="11" t="s">
        <v>248</v>
      </c>
      <c r="E128" s="13">
        <v>0.15054300000000001</v>
      </c>
      <c r="F128" s="14">
        <v>3038093</v>
      </c>
      <c r="G128" s="14">
        <v>457363.63449900004</v>
      </c>
      <c r="H128" s="15">
        <v>3108343</v>
      </c>
      <c r="I128" s="14">
        <v>467939.280249</v>
      </c>
      <c r="J128" s="16">
        <v>1</v>
      </c>
      <c r="K128" s="14">
        <v>3108343</v>
      </c>
      <c r="L128" s="14">
        <v>467939.280249</v>
      </c>
      <c r="M128" s="14"/>
      <c r="N128" s="14">
        <v>0</v>
      </c>
      <c r="O128" s="14">
        <v>3108343</v>
      </c>
      <c r="P128" s="14">
        <v>467939.280249</v>
      </c>
      <c r="Q128" s="14">
        <v>70250</v>
      </c>
      <c r="R128" s="14">
        <v>10575.645749999967</v>
      </c>
    </row>
    <row r="129" spans="1:18" ht="16.5" hidden="1" customHeight="1" x14ac:dyDescent="0.2">
      <c r="A129" s="10">
        <v>3</v>
      </c>
      <c r="B129" s="11" t="s">
        <v>251</v>
      </c>
      <c r="C129" s="12" t="s">
        <v>252</v>
      </c>
      <c r="D129" s="11" t="s">
        <v>248</v>
      </c>
      <c r="E129" s="13">
        <v>1.9548870000000003</v>
      </c>
      <c r="F129" s="14">
        <v>2260828</v>
      </c>
      <c r="G129" s="14">
        <v>4419663.2664360004</v>
      </c>
      <c r="H129" s="15">
        <v>2326668</v>
      </c>
      <c r="I129" s="14">
        <v>4548373.0265160007</v>
      </c>
      <c r="J129" s="16">
        <v>1</v>
      </c>
      <c r="K129" s="14">
        <v>2326668</v>
      </c>
      <c r="L129" s="14">
        <v>4548373.0265160007</v>
      </c>
      <c r="M129" s="14"/>
      <c r="N129" s="14">
        <v>0</v>
      </c>
      <c r="O129" s="14">
        <v>2326668</v>
      </c>
      <c r="P129" s="14">
        <v>4548373.0265160007</v>
      </c>
      <c r="Q129" s="14">
        <v>65840</v>
      </c>
      <c r="R129" s="14">
        <v>128709.76008000039</v>
      </c>
    </row>
    <row r="130" spans="1:18" ht="16.5" hidden="1" customHeight="1" x14ac:dyDescent="0.2">
      <c r="A130" s="10">
        <v>4</v>
      </c>
      <c r="B130" s="11" t="s">
        <v>253</v>
      </c>
      <c r="C130" s="12" t="s">
        <v>254</v>
      </c>
      <c r="D130" s="11" t="s">
        <v>248</v>
      </c>
      <c r="E130" s="13">
        <v>10.23456</v>
      </c>
      <c r="F130" s="14">
        <v>27817</v>
      </c>
      <c r="G130" s="14">
        <v>284694.75552000001</v>
      </c>
      <c r="H130" s="15">
        <v>27917</v>
      </c>
      <c r="I130" s="14">
        <v>285718.21152000001</v>
      </c>
      <c r="J130" s="16">
        <v>1</v>
      </c>
      <c r="K130" s="14">
        <v>27917</v>
      </c>
      <c r="L130" s="14">
        <v>285718.21152000001</v>
      </c>
      <c r="M130" s="14"/>
      <c r="N130" s="14">
        <v>0</v>
      </c>
      <c r="O130" s="14">
        <v>27917</v>
      </c>
      <c r="P130" s="14">
        <v>285718.21152000001</v>
      </c>
      <c r="Q130" s="14">
        <v>100</v>
      </c>
      <c r="R130" s="14">
        <v>1023.4560000000056</v>
      </c>
    </row>
    <row r="131" spans="1:18" ht="16.5" hidden="1" customHeight="1" x14ac:dyDescent="0.2">
      <c r="A131" s="10">
        <v>5</v>
      </c>
      <c r="B131" s="11" t="s">
        <v>255</v>
      </c>
      <c r="C131" s="12" t="s">
        <v>256</v>
      </c>
      <c r="D131" s="11" t="s">
        <v>248</v>
      </c>
      <c r="E131" s="13">
        <v>2.7139199999999999</v>
      </c>
      <c r="F131" s="14">
        <v>281286</v>
      </c>
      <c r="G131" s="14">
        <v>763387.70111999998</v>
      </c>
      <c r="H131" s="15">
        <v>306549</v>
      </c>
      <c r="I131" s="14">
        <v>831949.46207999997</v>
      </c>
      <c r="J131" s="16">
        <v>1</v>
      </c>
      <c r="K131" s="14">
        <v>306549</v>
      </c>
      <c r="L131" s="14">
        <v>831949.46207999997</v>
      </c>
      <c r="M131" s="14"/>
      <c r="N131" s="14">
        <v>0</v>
      </c>
      <c r="O131" s="14">
        <v>306549</v>
      </c>
      <c r="P131" s="14">
        <v>831949.46207999997</v>
      </c>
      <c r="Q131" s="14">
        <v>25263</v>
      </c>
      <c r="R131" s="14">
        <v>68561.760959999985</v>
      </c>
    </row>
    <row r="132" spans="1:18" ht="28.5" hidden="1" customHeight="1" x14ac:dyDescent="0.2">
      <c r="A132" s="10">
        <v>6</v>
      </c>
      <c r="B132" s="11" t="s">
        <v>257</v>
      </c>
      <c r="C132" s="12" t="s">
        <v>258</v>
      </c>
      <c r="D132" s="11" t="s">
        <v>248</v>
      </c>
      <c r="E132" s="13">
        <v>6.5377799999999997</v>
      </c>
      <c r="F132" s="14">
        <v>2391243</v>
      </c>
      <c r="G132" s="14">
        <v>15633420.66054</v>
      </c>
      <c r="H132" s="15">
        <v>2093759</v>
      </c>
      <c r="I132" s="14">
        <v>13688535.715019999</v>
      </c>
      <c r="J132" s="16">
        <v>1</v>
      </c>
      <c r="K132" s="14">
        <v>2093759</v>
      </c>
      <c r="L132" s="14">
        <v>13688535.715019999</v>
      </c>
      <c r="M132" s="14"/>
      <c r="N132" s="14">
        <v>0</v>
      </c>
      <c r="O132" s="14">
        <v>2093759</v>
      </c>
      <c r="P132" s="14">
        <v>13688535.715019999</v>
      </c>
      <c r="Q132" s="14">
        <v>-297484</v>
      </c>
      <c r="R132" s="14">
        <v>-1944884.9455200005</v>
      </c>
    </row>
    <row r="133" spans="1:18" ht="28.5" hidden="1" customHeight="1" x14ac:dyDescent="0.2">
      <c r="A133" s="10">
        <v>7</v>
      </c>
      <c r="B133" s="11" t="s">
        <v>259</v>
      </c>
      <c r="C133" s="12" t="s">
        <v>260</v>
      </c>
      <c r="D133" s="11" t="s">
        <v>248</v>
      </c>
      <c r="E133" s="13">
        <v>0.50592000000000004</v>
      </c>
      <c r="F133" s="14">
        <v>2938899</v>
      </c>
      <c r="G133" s="14">
        <v>1486847.78208</v>
      </c>
      <c r="H133" s="15">
        <v>2551618</v>
      </c>
      <c r="I133" s="14">
        <v>1290914.5785600001</v>
      </c>
      <c r="J133" s="16">
        <v>1</v>
      </c>
      <c r="K133" s="14">
        <v>2551618</v>
      </c>
      <c r="L133" s="14">
        <v>1290914.5785600001</v>
      </c>
      <c r="M133" s="14"/>
      <c r="N133" s="14">
        <v>0</v>
      </c>
      <c r="O133" s="14">
        <v>2551618</v>
      </c>
      <c r="P133" s="14">
        <v>1290914.5785600001</v>
      </c>
      <c r="Q133" s="14">
        <v>-387281</v>
      </c>
      <c r="R133" s="14">
        <v>-195933.20351999998</v>
      </c>
    </row>
    <row r="134" spans="1:18" ht="16.5" hidden="1" customHeight="1" x14ac:dyDescent="0.2">
      <c r="A134" s="10">
        <v>8</v>
      </c>
      <c r="B134" s="11" t="s">
        <v>261</v>
      </c>
      <c r="C134" s="12" t="s">
        <v>262</v>
      </c>
      <c r="D134" s="11" t="s">
        <v>248</v>
      </c>
      <c r="E134" s="13">
        <v>9.5480109999999989</v>
      </c>
      <c r="F134" s="14">
        <v>276782</v>
      </c>
      <c r="G134" s="14">
        <v>2642717.5806019995</v>
      </c>
      <c r="H134" s="15">
        <v>301979</v>
      </c>
      <c r="I134" s="14">
        <v>2883298.8137689997</v>
      </c>
      <c r="J134" s="16">
        <v>1</v>
      </c>
      <c r="K134" s="14">
        <v>301979</v>
      </c>
      <c r="L134" s="14">
        <v>2883298.8137689997</v>
      </c>
      <c r="M134" s="14"/>
      <c r="N134" s="14">
        <v>0</v>
      </c>
      <c r="O134" s="14">
        <v>301979</v>
      </c>
      <c r="P134" s="14">
        <v>2883298.8137689997</v>
      </c>
      <c r="Q134" s="14">
        <v>25197</v>
      </c>
      <c r="R134" s="14">
        <v>240581.23316700011</v>
      </c>
    </row>
    <row r="135" spans="1:18" ht="16.5" hidden="1" customHeight="1" x14ac:dyDescent="0.2">
      <c r="A135" s="10">
        <v>9</v>
      </c>
      <c r="B135" s="11" t="s">
        <v>263</v>
      </c>
      <c r="C135" s="12" t="s">
        <v>264</v>
      </c>
      <c r="D135" s="11" t="s">
        <v>248</v>
      </c>
      <c r="E135" s="13">
        <v>2.1925149999999998</v>
      </c>
      <c r="F135" s="14">
        <v>272875</v>
      </c>
      <c r="G135" s="14">
        <v>598282.5306249999</v>
      </c>
      <c r="H135" s="15">
        <v>298005</v>
      </c>
      <c r="I135" s="14">
        <v>653380.43257499998</v>
      </c>
      <c r="J135" s="16">
        <v>1</v>
      </c>
      <c r="K135" s="14">
        <v>298005</v>
      </c>
      <c r="L135" s="14">
        <v>653380.43257499998</v>
      </c>
      <c r="M135" s="14"/>
      <c r="N135" s="14">
        <v>0</v>
      </c>
      <c r="O135" s="14">
        <v>298005</v>
      </c>
      <c r="P135" s="14">
        <v>653380.43257499998</v>
      </c>
      <c r="Q135" s="14">
        <v>25130</v>
      </c>
      <c r="R135" s="14">
        <v>55097.901950000087</v>
      </c>
    </row>
    <row r="136" spans="1:18" ht="16.5" hidden="1" customHeight="1" x14ac:dyDescent="0.2">
      <c r="A136" s="10">
        <v>10</v>
      </c>
      <c r="B136" s="11" t="s">
        <v>265</v>
      </c>
      <c r="C136" s="12" t="s">
        <v>266</v>
      </c>
      <c r="D136" s="11" t="s">
        <v>248</v>
      </c>
      <c r="E136" s="13">
        <v>7.224901</v>
      </c>
      <c r="F136" s="14">
        <v>396542</v>
      </c>
      <c r="G136" s="14">
        <v>2864976.6923420001</v>
      </c>
      <c r="H136" s="15">
        <v>392613</v>
      </c>
      <c r="I136" s="14">
        <v>2836590.0563130002</v>
      </c>
      <c r="J136" s="16">
        <v>1</v>
      </c>
      <c r="K136" s="14">
        <v>392613</v>
      </c>
      <c r="L136" s="14">
        <v>2836590.0563130002</v>
      </c>
      <c r="M136" s="14"/>
      <c r="N136" s="14">
        <v>0</v>
      </c>
      <c r="O136" s="14">
        <v>392613</v>
      </c>
      <c r="P136" s="14">
        <v>2836590.0563130002</v>
      </c>
      <c r="Q136" s="14">
        <v>-3929</v>
      </c>
      <c r="R136" s="14">
        <v>-28386.636028999928</v>
      </c>
    </row>
    <row r="137" spans="1:18" ht="16.5" hidden="1" customHeight="1" x14ac:dyDescent="0.2">
      <c r="A137" s="10">
        <v>11</v>
      </c>
      <c r="B137" s="11" t="s">
        <v>267</v>
      </c>
      <c r="C137" s="12" t="s">
        <v>268</v>
      </c>
      <c r="D137" s="11" t="s">
        <v>248</v>
      </c>
      <c r="E137" s="13">
        <v>1.5200000000000002</v>
      </c>
      <c r="F137" s="14">
        <v>363108</v>
      </c>
      <c r="G137" s="14">
        <v>551924.16</v>
      </c>
      <c r="H137" s="15">
        <v>393704</v>
      </c>
      <c r="I137" s="14">
        <v>598430.08000000007</v>
      </c>
      <c r="J137" s="16">
        <v>1</v>
      </c>
      <c r="K137" s="14">
        <v>393704</v>
      </c>
      <c r="L137" s="14">
        <v>598430.08000000007</v>
      </c>
      <c r="M137" s="14"/>
      <c r="N137" s="14">
        <v>0</v>
      </c>
      <c r="O137" s="14">
        <v>393704</v>
      </c>
      <c r="P137" s="14">
        <v>598430.08000000007</v>
      </c>
      <c r="Q137" s="14">
        <v>30596</v>
      </c>
      <c r="R137" s="14">
        <v>46505.920000000042</v>
      </c>
    </row>
    <row r="138" spans="1:18" ht="16.5" hidden="1" customHeight="1" x14ac:dyDescent="0.2">
      <c r="A138" s="10">
        <v>12</v>
      </c>
      <c r="B138" s="11" t="s">
        <v>269</v>
      </c>
      <c r="C138" s="12" t="s">
        <v>270</v>
      </c>
      <c r="D138" s="11" t="s">
        <v>248</v>
      </c>
      <c r="E138" s="13">
        <v>7.4708069999999998</v>
      </c>
      <c r="F138" s="14">
        <v>411700</v>
      </c>
      <c r="G138" s="14">
        <v>3075731.2418999998</v>
      </c>
      <c r="H138" s="15">
        <v>442925</v>
      </c>
      <c r="I138" s="14">
        <v>3309007.1904750001</v>
      </c>
      <c r="J138" s="16">
        <v>1</v>
      </c>
      <c r="K138" s="14">
        <v>442925</v>
      </c>
      <c r="L138" s="14">
        <v>3309007.1904750001</v>
      </c>
      <c r="M138" s="14"/>
      <c r="N138" s="14">
        <v>0</v>
      </c>
      <c r="O138" s="14">
        <v>442925</v>
      </c>
      <c r="P138" s="14">
        <v>3309007.1904750001</v>
      </c>
      <c r="Q138" s="14">
        <v>31225</v>
      </c>
      <c r="R138" s="14">
        <v>233275.94857500028</v>
      </c>
    </row>
    <row r="139" spans="1:18" ht="16.5" hidden="1" customHeight="1" x14ac:dyDescent="0.2">
      <c r="A139" s="10">
        <v>13</v>
      </c>
      <c r="B139" s="11" t="s">
        <v>271</v>
      </c>
      <c r="C139" s="12" t="s">
        <v>272</v>
      </c>
      <c r="D139" s="11" t="s">
        <v>248</v>
      </c>
      <c r="E139" s="13">
        <v>25.02</v>
      </c>
      <c r="F139" s="14">
        <v>15042</v>
      </c>
      <c r="G139" s="14">
        <v>376350.83999999997</v>
      </c>
      <c r="H139" s="15">
        <v>15072</v>
      </c>
      <c r="I139" s="14">
        <v>377101.44</v>
      </c>
      <c r="J139" s="16">
        <v>1</v>
      </c>
      <c r="K139" s="14">
        <v>15072</v>
      </c>
      <c r="L139" s="14">
        <v>377101.44</v>
      </c>
      <c r="M139" s="14"/>
      <c r="N139" s="14">
        <v>0</v>
      </c>
      <c r="O139" s="14">
        <v>15072</v>
      </c>
      <c r="P139" s="14">
        <v>377101.44</v>
      </c>
      <c r="Q139" s="14">
        <v>30</v>
      </c>
      <c r="R139" s="14">
        <v>750.60000000003492</v>
      </c>
    </row>
    <row r="140" spans="1:18" ht="16.5" hidden="1" customHeight="1" x14ac:dyDescent="0.2">
      <c r="A140" s="10">
        <v>14</v>
      </c>
      <c r="B140" s="11" t="s">
        <v>273</v>
      </c>
      <c r="C140" s="12" t="s">
        <v>274</v>
      </c>
      <c r="D140" s="11" t="s">
        <v>248</v>
      </c>
      <c r="E140" s="13">
        <v>3.3210100000000002</v>
      </c>
      <c r="F140" s="14">
        <v>320806</v>
      </c>
      <c r="G140" s="14">
        <v>1065399.9340600001</v>
      </c>
      <c r="H140" s="15">
        <v>346136</v>
      </c>
      <c r="I140" s="14">
        <v>1149521.11736</v>
      </c>
      <c r="J140" s="16">
        <v>1</v>
      </c>
      <c r="K140" s="14">
        <v>346136</v>
      </c>
      <c r="L140" s="14">
        <v>1149521.11736</v>
      </c>
      <c r="M140" s="14"/>
      <c r="N140" s="14">
        <v>0</v>
      </c>
      <c r="O140" s="14">
        <v>346136</v>
      </c>
      <c r="P140" s="14">
        <v>1149521.11736</v>
      </c>
      <c r="Q140" s="14">
        <v>25330</v>
      </c>
      <c r="R140" s="14">
        <v>84121.183299999917</v>
      </c>
    </row>
    <row r="141" spans="1:18" ht="16.5" hidden="1" customHeight="1" x14ac:dyDescent="0.2">
      <c r="A141" s="10">
        <v>15</v>
      </c>
      <c r="B141" s="11" t="s">
        <v>275</v>
      </c>
      <c r="C141" s="12" t="s">
        <v>276</v>
      </c>
      <c r="D141" s="11" t="s">
        <v>248</v>
      </c>
      <c r="E141" s="13">
        <v>4.6414240000000007</v>
      </c>
      <c r="F141" s="14">
        <v>294869</v>
      </c>
      <c r="G141" s="14">
        <v>1368612.0534560003</v>
      </c>
      <c r="H141" s="15">
        <v>320100</v>
      </c>
      <c r="I141" s="14">
        <v>1485719.8224000002</v>
      </c>
      <c r="J141" s="16">
        <v>1</v>
      </c>
      <c r="K141" s="14">
        <v>320100</v>
      </c>
      <c r="L141" s="14">
        <v>1485719.8224000002</v>
      </c>
      <c r="M141" s="14"/>
      <c r="N141" s="14">
        <v>0</v>
      </c>
      <c r="O141" s="14">
        <v>320100</v>
      </c>
      <c r="P141" s="14">
        <v>1485719.8224000002</v>
      </c>
      <c r="Q141" s="14">
        <v>25231</v>
      </c>
      <c r="R141" s="14">
        <v>117107.76894399989</v>
      </c>
    </row>
    <row r="142" spans="1:18" ht="16.5" hidden="1" customHeight="1" x14ac:dyDescent="0.2">
      <c r="A142" s="10">
        <v>16</v>
      </c>
      <c r="B142" s="11" t="s">
        <v>277</v>
      </c>
      <c r="C142" s="12" t="s">
        <v>278</v>
      </c>
      <c r="D142" s="11" t="s">
        <v>248</v>
      </c>
      <c r="E142" s="13">
        <v>0.111918</v>
      </c>
      <c r="F142" s="14">
        <v>826454</v>
      </c>
      <c r="G142" s="14">
        <v>92495.078772000008</v>
      </c>
      <c r="H142" s="15">
        <v>852977</v>
      </c>
      <c r="I142" s="14">
        <v>95463.479886000001</v>
      </c>
      <c r="J142" s="16">
        <v>1</v>
      </c>
      <c r="K142" s="14">
        <v>852977</v>
      </c>
      <c r="L142" s="14">
        <v>95463.479886000001</v>
      </c>
      <c r="M142" s="14"/>
      <c r="N142" s="14">
        <v>0</v>
      </c>
      <c r="O142" s="14">
        <v>852977</v>
      </c>
      <c r="P142" s="14">
        <v>95463.479886000001</v>
      </c>
      <c r="Q142" s="14">
        <v>26523</v>
      </c>
      <c r="R142" s="14">
        <v>2968.401113999993</v>
      </c>
    </row>
    <row r="143" spans="1:18" ht="16.5" hidden="1" customHeight="1" x14ac:dyDescent="0.2">
      <c r="A143" s="10">
        <v>17</v>
      </c>
      <c r="B143" s="11" t="s">
        <v>279</v>
      </c>
      <c r="C143" s="12" t="s">
        <v>280</v>
      </c>
      <c r="D143" s="11" t="s">
        <v>248</v>
      </c>
      <c r="E143" s="13">
        <v>0.56000000000000005</v>
      </c>
      <c r="F143" s="14">
        <v>1683552</v>
      </c>
      <c r="G143" s="14">
        <v>942789.12000000011</v>
      </c>
      <c r="H143" s="15">
        <v>1578724</v>
      </c>
      <c r="I143" s="14">
        <v>884085.44000000006</v>
      </c>
      <c r="J143" s="16">
        <v>1</v>
      </c>
      <c r="K143" s="14">
        <v>1578724</v>
      </c>
      <c r="L143" s="14">
        <v>884085.44000000006</v>
      </c>
      <c r="M143" s="14"/>
      <c r="N143" s="14">
        <v>0</v>
      </c>
      <c r="O143" s="14">
        <v>1578724</v>
      </c>
      <c r="P143" s="14">
        <v>884085.44000000006</v>
      </c>
      <c r="Q143" s="14">
        <v>-104828</v>
      </c>
      <c r="R143" s="14">
        <v>-58703.680000000051</v>
      </c>
    </row>
    <row r="144" spans="1:18" ht="16.5" hidden="1" customHeight="1" x14ac:dyDescent="0.2">
      <c r="A144" s="10">
        <v>18</v>
      </c>
      <c r="B144" s="11" t="s">
        <v>20</v>
      </c>
      <c r="C144" s="12" t="s">
        <v>21</v>
      </c>
      <c r="D144" s="11" t="s">
        <v>13</v>
      </c>
      <c r="E144" s="13"/>
      <c r="F144" s="14"/>
      <c r="G144" s="14">
        <v>101217.17412893001</v>
      </c>
      <c r="H144" s="15"/>
      <c r="I144" s="14"/>
      <c r="J144" s="16"/>
      <c r="K144" s="14"/>
      <c r="L144" s="14"/>
      <c r="M144" s="14"/>
      <c r="N144" s="14"/>
      <c r="O144" s="14"/>
      <c r="P144" s="14">
        <v>105756.79281766999</v>
      </c>
      <c r="Q144" s="14"/>
      <c r="R144" s="14">
        <v>4539.6186887399817</v>
      </c>
    </row>
    <row r="145" spans="1:18" ht="16.5" hidden="1" customHeight="1" x14ac:dyDescent="0.2">
      <c r="A145" s="17"/>
      <c r="B145" s="18"/>
      <c r="C145" s="19" t="s">
        <v>22</v>
      </c>
      <c r="D145" s="18"/>
      <c r="E145" s="20"/>
      <c r="F145" s="21"/>
      <c r="G145" s="21">
        <v>37217779.543510929</v>
      </c>
      <c r="H145" s="22"/>
      <c r="I145" s="21">
        <v>35841650.297863007</v>
      </c>
      <c r="J145" s="23"/>
      <c r="K145" s="21"/>
      <c r="L145" s="21">
        <v>35841650.297863007</v>
      </c>
      <c r="M145" s="21"/>
      <c r="N145" s="21">
        <v>0</v>
      </c>
      <c r="O145" s="21"/>
      <c r="P145" s="21">
        <v>35947407.090680674</v>
      </c>
      <c r="Q145" s="21"/>
      <c r="R145" s="21">
        <v>-1270372.4528302595</v>
      </c>
    </row>
    <row r="146" spans="1:18" ht="26.25" hidden="1" customHeight="1" x14ac:dyDescent="0.2">
      <c r="A146" s="44" t="s">
        <v>0</v>
      </c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</row>
    <row r="147" spans="1:18" ht="30" hidden="1" customHeight="1" x14ac:dyDescent="0.2">
      <c r="A147" s="45" t="s">
        <v>23</v>
      </c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</row>
    <row r="148" spans="1:18" ht="37.5" hidden="1" customHeight="1" x14ac:dyDescent="0.2">
      <c r="A148" s="42" t="s">
        <v>281</v>
      </c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</row>
    <row r="149" spans="1:18" ht="45" hidden="1" customHeight="1" x14ac:dyDescent="0.2">
      <c r="A149" s="2" t="s">
        <v>1</v>
      </c>
      <c r="B149" s="3" t="s">
        <v>2</v>
      </c>
      <c r="C149" s="3" t="s">
        <v>3</v>
      </c>
      <c r="D149" s="3" t="s">
        <v>4</v>
      </c>
      <c r="E149" s="3" t="s">
        <v>5</v>
      </c>
      <c r="F149" s="3" t="s">
        <v>25</v>
      </c>
      <c r="G149" s="3" t="s">
        <v>26</v>
      </c>
      <c r="H149" s="3" t="s">
        <v>27</v>
      </c>
      <c r="I149" s="3" t="s">
        <v>26</v>
      </c>
      <c r="J149" s="3" t="s">
        <v>6</v>
      </c>
      <c r="K149" s="3" t="s">
        <v>28</v>
      </c>
      <c r="L149" s="3" t="s">
        <v>26</v>
      </c>
      <c r="M149" s="3" t="s">
        <v>29</v>
      </c>
      <c r="N149" s="3" t="s">
        <v>26</v>
      </c>
      <c r="O149" s="3" t="s">
        <v>30</v>
      </c>
      <c r="P149" s="3" t="s">
        <v>26</v>
      </c>
      <c r="Q149" s="3" t="s">
        <v>31</v>
      </c>
      <c r="R149" s="3" t="s">
        <v>32</v>
      </c>
    </row>
    <row r="150" spans="1:18" ht="16.5" hidden="1" customHeight="1" x14ac:dyDescent="0.2">
      <c r="A150" s="4" t="s">
        <v>9</v>
      </c>
      <c r="B150" s="5"/>
      <c r="C150" s="5" t="s">
        <v>10</v>
      </c>
      <c r="D150" s="5"/>
      <c r="E150" s="6"/>
      <c r="F150" s="7"/>
      <c r="G150" s="7"/>
      <c r="H150" s="8"/>
      <c r="I150" s="7"/>
      <c r="J150" s="9"/>
      <c r="K150" s="7"/>
      <c r="L150" s="7"/>
      <c r="M150" s="7"/>
      <c r="N150" s="7"/>
      <c r="O150" s="7"/>
      <c r="P150" s="7"/>
      <c r="Q150" s="7"/>
      <c r="R150" s="7"/>
    </row>
    <row r="151" spans="1:18" ht="28.5" hidden="1" customHeight="1" x14ac:dyDescent="0.2">
      <c r="A151" s="10">
        <v>1</v>
      </c>
      <c r="B151" s="11" t="s">
        <v>33</v>
      </c>
      <c r="C151" s="12" t="s">
        <v>36</v>
      </c>
      <c r="D151" s="11" t="s">
        <v>37</v>
      </c>
      <c r="E151" s="13">
        <v>6.9130000000000003</v>
      </c>
      <c r="F151" s="14">
        <v>15530</v>
      </c>
      <c r="G151" s="14">
        <v>107358.89</v>
      </c>
      <c r="H151" s="15">
        <v>15530</v>
      </c>
      <c r="I151" s="14">
        <v>107358.89</v>
      </c>
      <c r="J151" s="16">
        <v>1</v>
      </c>
      <c r="K151" s="14">
        <v>15530</v>
      </c>
      <c r="L151" s="14">
        <v>107358.89</v>
      </c>
      <c r="M151" s="14">
        <v>0</v>
      </c>
      <c r="N151" s="14">
        <v>0</v>
      </c>
      <c r="O151" s="14">
        <v>15530</v>
      </c>
      <c r="P151" s="14">
        <v>107358.89</v>
      </c>
      <c r="Q151" s="14">
        <v>0</v>
      </c>
      <c r="R151" s="14">
        <v>0</v>
      </c>
    </row>
    <row r="152" spans="1:18" ht="54" hidden="1" customHeight="1" x14ac:dyDescent="0.2">
      <c r="A152" s="10">
        <v>2</v>
      </c>
      <c r="B152" s="11" t="s">
        <v>33</v>
      </c>
      <c r="C152" s="12" t="s">
        <v>49</v>
      </c>
      <c r="D152" s="11" t="s">
        <v>48</v>
      </c>
      <c r="E152" s="13">
        <v>3.68</v>
      </c>
      <c r="F152" s="14">
        <v>2648484</v>
      </c>
      <c r="G152" s="14">
        <v>9746421.120000001</v>
      </c>
      <c r="H152" s="15">
        <v>2648484</v>
      </c>
      <c r="I152" s="14">
        <v>9746421.120000001</v>
      </c>
      <c r="J152" s="16">
        <v>1</v>
      </c>
      <c r="K152" s="14">
        <v>2648484</v>
      </c>
      <c r="L152" s="14">
        <v>9746421.120000001</v>
      </c>
      <c r="M152" s="14">
        <v>0</v>
      </c>
      <c r="N152" s="14">
        <v>0</v>
      </c>
      <c r="O152" s="14">
        <v>2648484</v>
      </c>
      <c r="P152" s="14">
        <v>9746421.120000001</v>
      </c>
      <c r="Q152" s="14">
        <v>0</v>
      </c>
      <c r="R152" s="14">
        <v>0</v>
      </c>
    </row>
    <row r="153" spans="1:18" ht="54" hidden="1" customHeight="1" x14ac:dyDescent="0.2">
      <c r="A153" s="10">
        <v>3</v>
      </c>
      <c r="B153" s="11" t="s">
        <v>33</v>
      </c>
      <c r="C153" s="12" t="s">
        <v>49</v>
      </c>
      <c r="D153" s="11" t="s">
        <v>48</v>
      </c>
      <c r="E153" s="13">
        <v>0.72</v>
      </c>
      <c r="F153" s="14">
        <v>2573186</v>
      </c>
      <c r="G153" s="14">
        <v>1852693.92</v>
      </c>
      <c r="H153" s="15">
        <v>2573186</v>
      </c>
      <c r="I153" s="14">
        <v>1852693.92</v>
      </c>
      <c r="J153" s="16">
        <v>1</v>
      </c>
      <c r="K153" s="14">
        <v>2573186</v>
      </c>
      <c r="L153" s="14">
        <v>1852693.92</v>
      </c>
      <c r="M153" s="14">
        <v>0</v>
      </c>
      <c r="N153" s="14">
        <v>0</v>
      </c>
      <c r="O153" s="14">
        <v>2573186</v>
      </c>
      <c r="P153" s="14">
        <v>1852693.92</v>
      </c>
      <c r="Q153" s="14">
        <v>0</v>
      </c>
      <c r="R153" s="14">
        <v>0</v>
      </c>
    </row>
    <row r="154" spans="1:18" ht="28.5" hidden="1" customHeight="1" x14ac:dyDescent="0.2">
      <c r="A154" s="10">
        <v>4</v>
      </c>
      <c r="B154" s="11" t="s">
        <v>33</v>
      </c>
      <c r="C154" s="12" t="s">
        <v>282</v>
      </c>
      <c r="D154" s="11" t="s">
        <v>48</v>
      </c>
      <c r="E154" s="13">
        <v>11.52</v>
      </c>
      <c r="F154" s="14">
        <v>1350000</v>
      </c>
      <c r="G154" s="14">
        <v>15552000</v>
      </c>
      <c r="H154" s="15">
        <v>1350000</v>
      </c>
      <c r="I154" s="14">
        <v>15552000</v>
      </c>
      <c r="J154" s="16">
        <v>1</v>
      </c>
      <c r="K154" s="14">
        <v>1350000</v>
      </c>
      <c r="L154" s="14">
        <v>15552000</v>
      </c>
      <c r="M154" s="14">
        <v>0</v>
      </c>
      <c r="N154" s="14">
        <v>0</v>
      </c>
      <c r="O154" s="14">
        <v>1350000</v>
      </c>
      <c r="P154" s="14">
        <v>15552000</v>
      </c>
      <c r="Q154" s="14">
        <v>0</v>
      </c>
      <c r="R154" s="14">
        <v>0</v>
      </c>
    </row>
    <row r="155" spans="1:18" ht="16.5" hidden="1" customHeight="1" x14ac:dyDescent="0.2">
      <c r="A155" s="10">
        <v>5</v>
      </c>
      <c r="B155" s="11" t="s">
        <v>33</v>
      </c>
      <c r="C155" s="12" t="s">
        <v>283</v>
      </c>
      <c r="D155" s="11" t="s">
        <v>58</v>
      </c>
      <c r="E155" s="13">
        <v>1</v>
      </c>
      <c r="F155" s="14">
        <v>830000</v>
      </c>
      <c r="G155" s="14">
        <v>830000</v>
      </c>
      <c r="H155" s="15">
        <v>830000</v>
      </c>
      <c r="I155" s="14">
        <v>830000</v>
      </c>
      <c r="J155" s="16">
        <v>1</v>
      </c>
      <c r="K155" s="14">
        <v>830000</v>
      </c>
      <c r="L155" s="14">
        <v>830000</v>
      </c>
      <c r="M155" s="14">
        <v>0</v>
      </c>
      <c r="N155" s="14">
        <v>0</v>
      </c>
      <c r="O155" s="14">
        <v>830000</v>
      </c>
      <c r="P155" s="14">
        <v>830000</v>
      </c>
      <c r="Q155" s="14">
        <v>0</v>
      </c>
      <c r="R155" s="14">
        <v>0</v>
      </c>
    </row>
    <row r="156" spans="1:18" ht="16.5" hidden="1" customHeight="1" x14ac:dyDescent="0.2">
      <c r="A156" s="10">
        <v>6</v>
      </c>
      <c r="B156" s="11" t="s">
        <v>33</v>
      </c>
      <c r="C156" s="12" t="s">
        <v>284</v>
      </c>
      <c r="D156" s="11" t="s">
        <v>58</v>
      </c>
      <c r="E156" s="13">
        <v>2</v>
      </c>
      <c r="F156" s="14">
        <v>280000</v>
      </c>
      <c r="G156" s="14">
        <v>560000</v>
      </c>
      <c r="H156" s="15">
        <v>280000</v>
      </c>
      <c r="I156" s="14">
        <v>560000</v>
      </c>
      <c r="J156" s="16">
        <v>1</v>
      </c>
      <c r="K156" s="14">
        <v>280000</v>
      </c>
      <c r="L156" s="14">
        <v>560000</v>
      </c>
      <c r="M156" s="14">
        <v>0</v>
      </c>
      <c r="N156" s="14">
        <v>0</v>
      </c>
      <c r="O156" s="14">
        <v>280000</v>
      </c>
      <c r="P156" s="14">
        <v>560000</v>
      </c>
      <c r="Q156" s="14">
        <v>0</v>
      </c>
      <c r="R156" s="14">
        <v>0</v>
      </c>
    </row>
    <row r="157" spans="1:18" ht="28.5" hidden="1" customHeight="1" x14ac:dyDescent="0.2">
      <c r="A157" s="10">
        <v>7</v>
      </c>
      <c r="B157" s="11" t="s">
        <v>33</v>
      </c>
      <c r="C157" s="12" t="s">
        <v>285</v>
      </c>
      <c r="D157" s="11" t="s">
        <v>58</v>
      </c>
      <c r="E157" s="13">
        <v>2</v>
      </c>
      <c r="F157" s="14">
        <v>850000</v>
      </c>
      <c r="G157" s="14">
        <v>1700000</v>
      </c>
      <c r="H157" s="15">
        <v>850000</v>
      </c>
      <c r="I157" s="14">
        <v>1700000</v>
      </c>
      <c r="J157" s="16">
        <v>1</v>
      </c>
      <c r="K157" s="14">
        <v>850000</v>
      </c>
      <c r="L157" s="14">
        <v>1700000</v>
      </c>
      <c r="M157" s="14">
        <v>0</v>
      </c>
      <c r="N157" s="14">
        <v>0</v>
      </c>
      <c r="O157" s="14">
        <v>850000</v>
      </c>
      <c r="P157" s="14">
        <v>1700000</v>
      </c>
      <c r="Q157" s="14">
        <v>0</v>
      </c>
      <c r="R157" s="14">
        <v>0</v>
      </c>
    </row>
    <row r="158" spans="1:18" ht="16.5" hidden="1" customHeight="1" x14ac:dyDescent="0.2">
      <c r="A158" s="10">
        <v>8</v>
      </c>
      <c r="B158" s="11" t="s">
        <v>33</v>
      </c>
      <c r="C158" s="12" t="s">
        <v>286</v>
      </c>
      <c r="D158" s="11" t="s">
        <v>35</v>
      </c>
      <c r="E158" s="13">
        <v>1</v>
      </c>
      <c r="F158" s="14">
        <v>6500</v>
      </c>
      <c r="G158" s="14">
        <v>6500</v>
      </c>
      <c r="H158" s="15">
        <v>6500</v>
      </c>
      <c r="I158" s="14">
        <v>6500</v>
      </c>
      <c r="J158" s="16">
        <v>1</v>
      </c>
      <c r="K158" s="14">
        <v>6500</v>
      </c>
      <c r="L158" s="14">
        <v>6500</v>
      </c>
      <c r="M158" s="14">
        <v>0</v>
      </c>
      <c r="N158" s="14">
        <v>0</v>
      </c>
      <c r="O158" s="14">
        <v>6500</v>
      </c>
      <c r="P158" s="14">
        <v>6500</v>
      </c>
      <c r="Q158" s="14">
        <v>0</v>
      </c>
      <c r="R158" s="14">
        <v>0</v>
      </c>
    </row>
    <row r="159" spans="1:18" ht="16.5" hidden="1" customHeight="1" x14ac:dyDescent="0.2">
      <c r="A159" s="10">
        <v>9</v>
      </c>
      <c r="B159" s="11" t="s">
        <v>33</v>
      </c>
      <c r="C159" s="12" t="s">
        <v>287</v>
      </c>
      <c r="D159" s="11" t="s">
        <v>35</v>
      </c>
      <c r="E159" s="13">
        <v>1</v>
      </c>
      <c r="F159" s="14">
        <v>150000</v>
      </c>
      <c r="G159" s="14">
        <v>150000</v>
      </c>
      <c r="H159" s="15">
        <v>150000</v>
      </c>
      <c r="I159" s="14">
        <v>150000</v>
      </c>
      <c r="J159" s="16">
        <v>1</v>
      </c>
      <c r="K159" s="14">
        <v>150000</v>
      </c>
      <c r="L159" s="14">
        <v>150000</v>
      </c>
      <c r="M159" s="14">
        <v>0</v>
      </c>
      <c r="N159" s="14">
        <v>0</v>
      </c>
      <c r="O159" s="14">
        <v>150000</v>
      </c>
      <c r="P159" s="14">
        <v>150000</v>
      </c>
      <c r="Q159" s="14">
        <v>0</v>
      </c>
      <c r="R159" s="14">
        <v>0</v>
      </c>
    </row>
    <row r="160" spans="1:18" ht="16.5" hidden="1" customHeight="1" x14ac:dyDescent="0.2">
      <c r="A160" s="10">
        <v>10</v>
      </c>
      <c r="B160" s="11" t="s">
        <v>33</v>
      </c>
      <c r="C160" s="12" t="s">
        <v>288</v>
      </c>
      <c r="D160" s="11" t="s">
        <v>35</v>
      </c>
      <c r="E160" s="13">
        <v>4</v>
      </c>
      <c r="F160" s="14">
        <v>101400</v>
      </c>
      <c r="G160" s="14">
        <v>405600</v>
      </c>
      <c r="H160" s="15">
        <v>101400</v>
      </c>
      <c r="I160" s="14">
        <v>405600</v>
      </c>
      <c r="J160" s="16">
        <v>1</v>
      </c>
      <c r="K160" s="14">
        <v>101400</v>
      </c>
      <c r="L160" s="14">
        <v>405600</v>
      </c>
      <c r="M160" s="14">
        <v>0</v>
      </c>
      <c r="N160" s="14">
        <v>0</v>
      </c>
      <c r="O160" s="14">
        <v>101400</v>
      </c>
      <c r="P160" s="14">
        <v>405600</v>
      </c>
      <c r="Q160" s="14">
        <v>0</v>
      </c>
      <c r="R160" s="14">
        <v>0</v>
      </c>
    </row>
    <row r="161" spans="1:20" ht="16.5" hidden="1" customHeight="1" x14ac:dyDescent="0.2">
      <c r="A161" s="10">
        <v>11</v>
      </c>
      <c r="B161" s="11" t="s">
        <v>33</v>
      </c>
      <c r="C161" s="12" t="s">
        <v>289</v>
      </c>
      <c r="D161" s="11" t="s">
        <v>35</v>
      </c>
      <c r="E161" s="13">
        <v>2</v>
      </c>
      <c r="F161" s="14">
        <v>120000</v>
      </c>
      <c r="G161" s="14">
        <v>240000</v>
      </c>
      <c r="H161" s="15">
        <v>120000</v>
      </c>
      <c r="I161" s="14">
        <v>240000</v>
      </c>
      <c r="J161" s="16">
        <v>1</v>
      </c>
      <c r="K161" s="14">
        <v>120000</v>
      </c>
      <c r="L161" s="14">
        <v>240000</v>
      </c>
      <c r="M161" s="14">
        <v>0</v>
      </c>
      <c r="N161" s="14">
        <v>0</v>
      </c>
      <c r="O161" s="14">
        <v>120000</v>
      </c>
      <c r="P161" s="14">
        <v>240000</v>
      </c>
      <c r="Q161" s="14">
        <v>0</v>
      </c>
      <c r="R161" s="14">
        <v>0</v>
      </c>
    </row>
    <row r="162" spans="1:20" ht="16.5" hidden="1" customHeight="1" x14ac:dyDescent="0.2">
      <c r="A162" s="10">
        <v>12</v>
      </c>
      <c r="B162" s="11" t="s">
        <v>33</v>
      </c>
      <c r="C162" s="12" t="s">
        <v>65</v>
      </c>
      <c r="D162" s="11" t="s">
        <v>35</v>
      </c>
      <c r="E162" s="13">
        <v>10</v>
      </c>
      <c r="F162" s="14">
        <v>5000</v>
      </c>
      <c r="G162" s="14">
        <v>50000</v>
      </c>
      <c r="H162" s="15">
        <v>5000</v>
      </c>
      <c r="I162" s="14">
        <v>50000</v>
      </c>
      <c r="J162" s="16">
        <v>1</v>
      </c>
      <c r="K162" s="14">
        <v>5000</v>
      </c>
      <c r="L162" s="14">
        <v>50000</v>
      </c>
      <c r="M162" s="14">
        <v>0</v>
      </c>
      <c r="N162" s="14">
        <v>0</v>
      </c>
      <c r="O162" s="14">
        <v>5000</v>
      </c>
      <c r="P162" s="14">
        <v>50000</v>
      </c>
      <c r="Q162" s="14">
        <v>0</v>
      </c>
      <c r="R162" s="14">
        <v>0</v>
      </c>
    </row>
    <row r="163" spans="1:20" ht="16.5" hidden="1" customHeight="1" x14ac:dyDescent="0.2">
      <c r="A163" s="10">
        <v>13</v>
      </c>
      <c r="B163" s="11" t="s">
        <v>33</v>
      </c>
      <c r="C163" s="12" t="s">
        <v>290</v>
      </c>
      <c r="D163" s="11" t="s">
        <v>35</v>
      </c>
      <c r="E163" s="13">
        <v>1</v>
      </c>
      <c r="F163" s="14">
        <v>1000000</v>
      </c>
      <c r="G163" s="14">
        <v>1000000</v>
      </c>
      <c r="H163" s="15">
        <v>1000000</v>
      </c>
      <c r="I163" s="14">
        <v>1000000</v>
      </c>
      <c r="J163" s="16">
        <v>1</v>
      </c>
      <c r="K163" s="14">
        <v>1000000</v>
      </c>
      <c r="L163" s="14">
        <v>1000000</v>
      </c>
      <c r="M163" s="14">
        <v>0</v>
      </c>
      <c r="N163" s="14">
        <v>0</v>
      </c>
      <c r="O163" s="14">
        <v>1000000</v>
      </c>
      <c r="P163" s="14">
        <v>1000000</v>
      </c>
      <c r="Q163" s="14">
        <v>0</v>
      </c>
      <c r="R163" s="14">
        <v>0</v>
      </c>
    </row>
    <row r="164" spans="1:20" ht="16.5" hidden="1" customHeight="1" x14ac:dyDescent="0.2">
      <c r="A164" s="10">
        <v>14</v>
      </c>
      <c r="B164" s="11" t="s">
        <v>67</v>
      </c>
      <c r="C164" s="12" t="s">
        <v>291</v>
      </c>
      <c r="D164" s="11" t="s">
        <v>35</v>
      </c>
      <c r="E164" s="13">
        <v>1</v>
      </c>
      <c r="F164" s="14">
        <v>57093</v>
      </c>
      <c r="G164" s="14">
        <v>57093</v>
      </c>
      <c r="H164" s="15">
        <v>135000</v>
      </c>
      <c r="I164" s="14">
        <v>135000</v>
      </c>
      <c r="J164" s="16">
        <v>1</v>
      </c>
      <c r="K164" s="14">
        <v>135000</v>
      </c>
      <c r="L164" s="14">
        <v>135000</v>
      </c>
      <c r="M164" s="14">
        <v>0</v>
      </c>
      <c r="N164" s="14">
        <v>0</v>
      </c>
      <c r="O164" s="14">
        <v>135000</v>
      </c>
      <c r="P164" s="14">
        <v>135000</v>
      </c>
      <c r="Q164" s="14">
        <v>77907</v>
      </c>
      <c r="R164" s="14">
        <v>77907</v>
      </c>
      <c r="S164" s="1">
        <v>0</v>
      </c>
      <c r="T164" s="1">
        <v>0</v>
      </c>
    </row>
    <row r="165" spans="1:20" ht="16.5" hidden="1" customHeight="1" x14ac:dyDescent="0.2">
      <c r="A165" s="10">
        <v>15</v>
      </c>
      <c r="B165" s="11" t="s">
        <v>292</v>
      </c>
      <c r="C165" s="12" t="s">
        <v>293</v>
      </c>
      <c r="D165" s="11" t="s">
        <v>43</v>
      </c>
      <c r="E165" s="13">
        <v>2.16</v>
      </c>
      <c r="F165" s="14">
        <v>2500</v>
      </c>
      <c r="G165" s="14">
        <v>5400</v>
      </c>
      <c r="H165" s="15">
        <v>3000</v>
      </c>
      <c r="I165" s="14">
        <v>6480</v>
      </c>
      <c r="J165" s="16">
        <v>1</v>
      </c>
      <c r="K165" s="14">
        <v>3000</v>
      </c>
      <c r="L165" s="14">
        <v>6480</v>
      </c>
      <c r="M165" s="14">
        <v>0</v>
      </c>
      <c r="N165" s="14">
        <v>0</v>
      </c>
      <c r="O165" s="14">
        <v>3000</v>
      </c>
      <c r="P165" s="14">
        <v>6480</v>
      </c>
      <c r="Q165" s="14">
        <v>500</v>
      </c>
      <c r="R165" s="14">
        <v>1080</v>
      </c>
      <c r="S165" s="1">
        <v>0</v>
      </c>
      <c r="T165" s="1">
        <v>0</v>
      </c>
    </row>
    <row r="166" spans="1:20" ht="16.5" hidden="1" customHeight="1" x14ac:dyDescent="0.2">
      <c r="A166" s="10">
        <v>16</v>
      </c>
      <c r="B166" s="11" t="s">
        <v>294</v>
      </c>
      <c r="C166" s="12" t="s">
        <v>295</v>
      </c>
      <c r="D166" s="11" t="s">
        <v>296</v>
      </c>
      <c r="E166" s="13">
        <v>1</v>
      </c>
      <c r="F166" s="14">
        <v>6045455</v>
      </c>
      <c r="G166" s="14">
        <v>6045455</v>
      </c>
      <c r="H166" s="15">
        <v>7500000</v>
      </c>
      <c r="I166" s="14">
        <v>7500000</v>
      </c>
      <c r="J166" s="16">
        <v>1</v>
      </c>
      <c r="K166" s="14">
        <v>7500000</v>
      </c>
      <c r="L166" s="14">
        <v>7500000</v>
      </c>
      <c r="M166" s="14">
        <v>0</v>
      </c>
      <c r="N166" s="14">
        <v>0</v>
      </c>
      <c r="O166" s="14">
        <v>7500000</v>
      </c>
      <c r="P166" s="14">
        <v>7500000</v>
      </c>
      <c r="Q166" s="14">
        <v>1454545</v>
      </c>
      <c r="R166" s="14">
        <v>1454545</v>
      </c>
      <c r="S166" s="1">
        <v>0</v>
      </c>
      <c r="T166" s="1">
        <v>0</v>
      </c>
    </row>
    <row r="167" spans="1:20" ht="16.5" hidden="1" customHeight="1" x14ac:dyDescent="0.2">
      <c r="A167" s="10">
        <v>17</v>
      </c>
      <c r="B167" s="11" t="s">
        <v>297</v>
      </c>
      <c r="C167" s="12" t="s">
        <v>298</v>
      </c>
      <c r="D167" s="11" t="s">
        <v>58</v>
      </c>
      <c r="E167" s="13">
        <v>2</v>
      </c>
      <c r="F167" s="14">
        <v>1845455</v>
      </c>
      <c r="G167" s="14">
        <v>3690910</v>
      </c>
      <c r="H167" s="15">
        <v>3460000</v>
      </c>
      <c r="I167" s="14">
        <v>6920000</v>
      </c>
      <c r="J167" s="16">
        <v>1</v>
      </c>
      <c r="K167" s="14">
        <v>3460000</v>
      </c>
      <c r="L167" s="14">
        <v>6920000</v>
      </c>
      <c r="M167" s="14">
        <v>0</v>
      </c>
      <c r="N167" s="14">
        <v>0</v>
      </c>
      <c r="O167" s="14">
        <v>3460000</v>
      </c>
      <c r="P167" s="14">
        <v>6920000</v>
      </c>
      <c r="Q167" s="14">
        <v>1614545</v>
      </c>
      <c r="R167" s="14">
        <v>3229090</v>
      </c>
      <c r="S167" s="1">
        <v>0</v>
      </c>
      <c r="T167" s="1">
        <v>0</v>
      </c>
    </row>
    <row r="168" spans="1:20" ht="16.5" hidden="1" customHeight="1" x14ac:dyDescent="0.2">
      <c r="A168" s="10">
        <v>18</v>
      </c>
      <c r="B168" s="11" t="s">
        <v>76</v>
      </c>
      <c r="C168" s="12" t="s">
        <v>77</v>
      </c>
      <c r="D168" s="11" t="s">
        <v>37</v>
      </c>
      <c r="E168" s="13">
        <v>79.110681999999997</v>
      </c>
      <c r="F168" s="14">
        <v>4550</v>
      </c>
      <c r="G168" s="14">
        <v>359953.60310000001</v>
      </c>
      <c r="H168" s="15">
        <v>11500</v>
      </c>
      <c r="I168" s="14">
        <v>909772.84299999999</v>
      </c>
      <c r="J168" s="16">
        <v>1</v>
      </c>
      <c r="K168" s="14">
        <v>11500</v>
      </c>
      <c r="L168" s="14">
        <v>909772.84299999999</v>
      </c>
      <c r="M168" s="14">
        <v>0</v>
      </c>
      <c r="N168" s="14">
        <v>0</v>
      </c>
      <c r="O168" s="14">
        <v>11500</v>
      </c>
      <c r="P168" s="14">
        <v>909772.84299999999</v>
      </c>
      <c r="Q168" s="14">
        <v>6950</v>
      </c>
      <c r="R168" s="14">
        <v>549819.23989999993</v>
      </c>
      <c r="S168" s="1">
        <v>0</v>
      </c>
      <c r="T168" s="1">
        <v>0</v>
      </c>
    </row>
    <row r="169" spans="1:20" ht="16.5" hidden="1" customHeight="1" x14ac:dyDescent="0.2">
      <c r="A169" s="10">
        <v>19</v>
      </c>
      <c r="B169" s="11" t="s">
        <v>78</v>
      </c>
      <c r="C169" s="12" t="s">
        <v>79</v>
      </c>
      <c r="D169" s="11" t="s">
        <v>37</v>
      </c>
      <c r="E169" s="13">
        <v>23.82141</v>
      </c>
      <c r="F169" s="14">
        <v>300</v>
      </c>
      <c r="G169" s="14">
        <v>7146.4229999999998</v>
      </c>
      <c r="H169" s="15">
        <v>500</v>
      </c>
      <c r="I169" s="14">
        <v>11910.705</v>
      </c>
      <c r="J169" s="16">
        <v>1</v>
      </c>
      <c r="K169" s="14">
        <v>500</v>
      </c>
      <c r="L169" s="14">
        <v>11910.705</v>
      </c>
      <c r="M169" s="14">
        <v>0</v>
      </c>
      <c r="N169" s="14">
        <v>0</v>
      </c>
      <c r="O169" s="14">
        <v>500</v>
      </c>
      <c r="P169" s="14">
        <v>11910.705</v>
      </c>
      <c r="Q169" s="14">
        <v>200</v>
      </c>
      <c r="R169" s="14">
        <v>4764.2820000000002</v>
      </c>
      <c r="S169" s="1">
        <v>0</v>
      </c>
      <c r="T169" s="1">
        <v>0</v>
      </c>
    </row>
    <row r="170" spans="1:20" ht="16.5" customHeight="1" x14ac:dyDescent="0.2">
      <c r="A170" s="10">
        <v>20</v>
      </c>
      <c r="B170" s="11" t="s">
        <v>82</v>
      </c>
      <c r="C170" s="12" t="s">
        <v>83</v>
      </c>
      <c r="D170" s="11" t="s">
        <v>39</v>
      </c>
      <c r="E170" s="13">
        <v>17.393540000000002</v>
      </c>
      <c r="F170" s="14">
        <v>140000</v>
      </c>
      <c r="G170" s="14">
        <v>2435095.6</v>
      </c>
      <c r="H170" s="15">
        <v>200000</v>
      </c>
      <c r="I170" s="14">
        <v>3478708.0000000005</v>
      </c>
      <c r="J170" s="16">
        <v>1</v>
      </c>
      <c r="K170" s="14">
        <v>200000</v>
      </c>
      <c r="L170" s="14">
        <v>3478708.0000000005</v>
      </c>
      <c r="M170" s="14">
        <v>0</v>
      </c>
      <c r="N170" s="14">
        <v>0</v>
      </c>
      <c r="O170" s="14">
        <v>200000</v>
      </c>
      <c r="P170" s="14">
        <v>3478708.0000000005</v>
      </c>
      <c r="Q170" s="14">
        <v>60000</v>
      </c>
      <c r="R170" s="14">
        <v>1043612.4000000004</v>
      </c>
      <c r="S170" s="1">
        <v>0</v>
      </c>
      <c r="T170" s="1">
        <v>0</v>
      </c>
    </row>
    <row r="171" spans="1:20" ht="16.5" hidden="1" customHeight="1" x14ac:dyDescent="0.2">
      <c r="A171" s="10">
        <v>21</v>
      </c>
      <c r="B171" s="11" t="s">
        <v>84</v>
      </c>
      <c r="C171" s="12" t="s">
        <v>85</v>
      </c>
      <c r="D171" s="11" t="s">
        <v>39</v>
      </c>
      <c r="E171" s="13">
        <v>2.0300442050000003</v>
      </c>
      <c r="F171" s="14">
        <v>400000</v>
      </c>
      <c r="G171" s="14">
        <v>812017.68200000015</v>
      </c>
      <c r="H171" s="15">
        <v>380000</v>
      </c>
      <c r="I171" s="14">
        <v>771416.79790000012</v>
      </c>
      <c r="J171" s="16">
        <v>1</v>
      </c>
      <c r="K171" s="14">
        <v>380000</v>
      </c>
      <c r="L171" s="14">
        <v>771416.79790000012</v>
      </c>
      <c r="M171" s="14">
        <v>0</v>
      </c>
      <c r="N171" s="14">
        <v>0</v>
      </c>
      <c r="O171" s="14">
        <v>380000</v>
      </c>
      <c r="P171" s="14">
        <v>771416.79790000012</v>
      </c>
      <c r="Q171" s="14">
        <v>-20000</v>
      </c>
      <c r="R171" s="14">
        <v>-40600.884100000025</v>
      </c>
      <c r="S171" s="1">
        <v>0</v>
      </c>
      <c r="T171" s="1">
        <v>0</v>
      </c>
    </row>
    <row r="172" spans="1:20" ht="16.5" hidden="1" customHeight="1" x14ac:dyDescent="0.2">
      <c r="A172" s="10">
        <v>22</v>
      </c>
      <c r="B172" s="11" t="s">
        <v>86</v>
      </c>
      <c r="C172" s="12" t="s">
        <v>87</v>
      </c>
      <c r="D172" s="11" t="s">
        <v>39</v>
      </c>
      <c r="E172" s="13">
        <v>9.3756159250000017</v>
      </c>
      <c r="F172" s="14">
        <v>400000</v>
      </c>
      <c r="G172" s="14">
        <v>3750246.3700000006</v>
      </c>
      <c r="H172" s="15">
        <v>380000</v>
      </c>
      <c r="I172" s="14">
        <v>3562734.0515000005</v>
      </c>
      <c r="J172" s="16">
        <v>1</v>
      </c>
      <c r="K172" s="14">
        <v>380000</v>
      </c>
      <c r="L172" s="14">
        <v>3562734.0515000005</v>
      </c>
      <c r="M172" s="14">
        <v>0</v>
      </c>
      <c r="N172" s="14">
        <v>0</v>
      </c>
      <c r="O172" s="14">
        <v>380000</v>
      </c>
      <c r="P172" s="14">
        <v>3562734.0515000005</v>
      </c>
      <c r="Q172" s="14">
        <v>-20000</v>
      </c>
      <c r="R172" s="14">
        <v>-187512.31850000005</v>
      </c>
      <c r="S172" s="1">
        <v>0</v>
      </c>
      <c r="T172" s="1">
        <v>0</v>
      </c>
    </row>
    <row r="173" spans="1:20" ht="16.5" hidden="1" customHeight="1" x14ac:dyDescent="0.2">
      <c r="A173" s="10">
        <v>23</v>
      </c>
      <c r="B173" s="11" t="s">
        <v>88</v>
      </c>
      <c r="C173" s="12" t="s">
        <v>89</v>
      </c>
      <c r="D173" s="11" t="s">
        <v>39</v>
      </c>
      <c r="E173" s="13">
        <v>8.6066461749999998</v>
      </c>
      <c r="F173" s="14">
        <v>450000</v>
      </c>
      <c r="G173" s="14">
        <v>3872990.7787500001</v>
      </c>
      <c r="H173" s="15">
        <v>570000</v>
      </c>
      <c r="I173" s="14">
        <v>4905788.3197499998</v>
      </c>
      <c r="J173" s="16">
        <v>1</v>
      </c>
      <c r="K173" s="14">
        <v>570000</v>
      </c>
      <c r="L173" s="14">
        <v>4905788.3197499998</v>
      </c>
      <c r="M173" s="14">
        <v>0</v>
      </c>
      <c r="N173" s="14">
        <v>0</v>
      </c>
      <c r="O173" s="14">
        <v>570000</v>
      </c>
      <c r="P173" s="14">
        <v>4905788.3197499998</v>
      </c>
      <c r="Q173" s="14">
        <v>120000</v>
      </c>
      <c r="R173" s="14">
        <v>1032797.5409999997</v>
      </c>
      <c r="S173" s="1">
        <v>0</v>
      </c>
      <c r="T173" s="1">
        <v>0</v>
      </c>
    </row>
    <row r="174" spans="1:20" ht="16.5" hidden="1" customHeight="1" x14ac:dyDescent="0.2">
      <c r="A174" s="10">
        <v>24</v>
      </c>
      <c r="B174" s="11" t="s">
        <v>299</v>
      </c>
      <c r="C174" s="12" t="s">
        <v>300</v>
      </c>
      <c r="D174" s="11" t="s">
        <v>43</v>
      </c>
      <c r="E174" s="13">
        <v>1350.1949999999999</v>
      </c>
      <c r="F174" s="14">
        <v>3200</v>
      </c>
      <c r="G174" s="14">
        <v>4320624</v>
      </c>
      <c r="H174" s="15">
        <v>5500</v>
      </c>
      <c r="I174" s="14">
        <v>7426072.5</v>
      </c>
      <c r="J174" s="16">
        <v>1</v>
      </c>
      <c r="K174" s="14">
        <v>5500</v>
      </c>
      <c r="L174" s="14">
        <v>7426072.5</v>
      </c>
      <c r="M174" s="14">
        <v>0</v>
      </c>
      <c r="N174" s="14">
        <v>0</v>
      </c>
      <c r="O174" s="14">
        <v>5500</v>
      </c>
      <c r="P174" s="14">
        <v>7426072.5</v>
      </c>
      <c r="Q174" s="14">
        <v>2300</v>
      </c>
      <c r="R174" s="14">
        <v>3105448.5</v>
      </c>
      <c r="S174" s="1">
        <v>0</v>
      </c>
      <c r="T174" s="1">
        <v>0</v>
      </c>
    </row>
    <row r="175" spans="1:20" ht="16.5" hidden="1" customHeight="1" x14ac:dyDescent="0.2">
      <c r="A175" s="10">
        <v>25</v>
      </c>
      <c r="B175" s="11" t="s">
        <v>301</v>
      </c>
      <c r="C175" s="12" t="s">
        <v>302</v>
      </c>
      <c r="D175" s="11" t="s">
        <v>35</v>
      </c>
      <c r="E175" s="13">
        <v>1</v>
      </c>
      <c r="F175" s="14">
        <v>6182</v>
      </c>
      <c r="G175" s="14">
        <v>6182</v>
      </c>
      <c r="H175" s="15">
        <v>6455</v>
      </c>
      <c r="I175" s="14">
        <v>6455</v>
      </c>
      <c r="J175" s="16">
        <v>1</v>
      </c>
      <c r="K175" s="14">
        <v>6455</v>
      </c>
      <c r="L175" s="14">
        <v>6455</v>
      </c>
      <c r="M175" s="14">
        <v>0</v>
      </c>
      <c r="N175" s="14">
        <v>0</v>
      </c>
      <c r="O175" s="14">
        <v>6455</v>
      </c>
      <c r="P175" s="14">
        <v>6455</v>
      </c>
      <c r="Q175" s="14">
        <v>273</v>
      </c>
      <c r="R175" s="14">
        <v>273</v>
      </c>
      <c r="S175" s="1">
        <v>0</v>
      </c>
      <c r="T175" s="1">
        <v>0</v>
      </c>
    </row>
    <row r="176" spans="1:20" ht="16.5" hidden="1" customHeight="1" x14ac:dyDescent="0.2">
      <c r="A176" s="10">
        <v>26</v>
      </c>
      <c r="B176" s="11" t="s">
        <v>303</v>
      </c>
      <c r="C176" s="12" t="s">
        <v>304</v>
      </c>
      <c r="D176" s="11" t="s">
        <v>35</v>
      </c>
      <c r="E176" s="13">
        <v>2</v>
      </c>
      <c r="F176" s="14">
        <v>10909</v>
      </c>
      <c r="G176" s="14">
        <v>21818</v>
      </c>
      <c r="H176" s="15">
        <v>19800</v>
      </c>
      <c r="I176" s="14">
        <v>39600</v>
      </c>
      <c r="J176" s="16">
        <v>1</v>
      </c>
      <c r="K176" s="14">
        <v>19800</v>
      </c>
      <c r="L176" s="14">
        <v>39600</v>
      </c>
      <c r="M176" s="14">
        <v>0</v>
      </c>
      <c r="N176" s="14">
        <v>0</v>
      </c>
      <c r="O176" s="14">
        <v>19800</v>
      </c>
      <c r="P176" s="14">
        <v>39600</v>
      </c>
      <c r="Q176" s="14">
        <v>8891</v>
      </c>
      <c r="R176" s="14">
        <v>17782</v>
      </c>
      <c r="S176" s="1">
        <v>0</v>
      </c>
      <c r="T176" s="1">
        <v>0</v>
      </c>
    </row>
    <row r="177" spans="1:20" ht="16.5" hidden="1" customHeight="1" x14ac:dyDescent="0.2">
      <c r="A177" s="10">
        <v>27</v>
      </c>
      <c r="B177" s="11" t="s">
        <v>96</v>
      </c>
      <c r="C177" s="12" t="s">
        <v>97</v>
      </c>
      <c r="D177" s="11" t="s">
        <v>37</v>
      </c>
      <c r="E177" s="13">
        <v>2.1800999999999999</v>
      </c>
      <c r="F177" s="14">
        <v>30000</v>
      </c>
      <c r="G177" s="14">
        <v>65403</v>
      </c>
      <c r="H177" s="15">
        <v>55000</v>
      </c>
      <c r="I177" s="14">
        <v>119905.5</v>
      </c>
      <c r="J177" s="16">
        <v>1</v>
      </c>
      <c r="K177" s="14">
        <v>55000</v>
      </c>
      <c r="L177" s="14">
        <v>119905.5</v>
      </c>
      <c r="M177" s="14">
        <v>0</v>
      </c>
      <c r="N177" s="14">
        <v>0</v>
      </c>
      <c r="O177" s="14">
        <v>55000</v>
      </c>
      <c r="P177" s="14">
        <v>119905.5</v>
      </c>
      <c r="Q177" s="14">
        <v>25000</v>
      </c>
      <c r="R177" s="14">
        <v>54502.5</v>
      </c>
      <c r="S177" s="1">
        <v>0</v>
      </c>
      <c r="T177" s="1">
        <v>0</v>
      </c>
    </row>
    <row r="178" spans="1:20" ht="16.5" hidden="1" customHeight="1" x14ac:dyDescent="0.2">
      <c r="A178" s="10">
        <v>28</v>
      </c>
      <c r="B178" s="11" t="s">
        <v>100</v>
      </c>
      <c r="C178" s="12" t="s">
        <v>305</v>
      </c>
      <c r="D178" s="11" t="s">
        <v>35</v>
      </c>
      <c r="E178" s="13">
        <v>2</v>
      </c>
      <c r="F178" s="14">
        <v>6000</v>
      </c>
      <c r="G178" s="14">
        <v>12000</v>
      </c>
      <c r="H178" s="15">
        <v>38300</v>
      </c>
      <c r="I178" s="14">
        <v>76600</v>
      </c>
      <c r="J178" s="16">
        <v>1</v>
      </c>
      <c r="K178" s="14">
        <v>38300</v>
      </c>
      <c r="L178" s="14">
        <v>76600</v>
      </c>
      <c r="M178" s="14">
        <v>0</v>
      </c>
      <c r="N178" s="14">
        <v>0</v>
      </c>
      <c r="O178" s="14">
        <v>38300</v>
      </c>
      <c r="P178" s="14">
        <v>76600</v>
      </c>
      <c r="Q178" s="14">
        <v>32300</v>
      </c>
      <c r="R178" s="14">
        <v>64600</v>
      </c>
      <c r="S178" s="1">
        <v>0</v>
      </c>
      <c r="T178" s="1">
        <v>0</v>
      </c>
    </row>
    <row r="179" spans="1:20" ht="16.5" hidden="1" customHeight="1" x14ac:dyDescent="0.2">
      <c r="A179" s="10">
        <v>29</v>
      </c>
      <c r="B179" s="11" t="s">
        <v>106</v>
      </c>
      <c r="C179" s="12" t="s">
        <v>107</v>
      </c>
      <c r="D179" s="11" t="s">
        <v>37</v>
      </c>
      <c r="E179" s="13">
        <v>39.482999999999997</v>
      </c>
      <c r="F179" s="14">
        <v>2667</v>
      </c>
      <c r="G179" s="14">
        <v>105301.16099999999</v>
      </c>
      <c r="H179" s="15">
        <v>3000</v>
      </c>
      <c r="I179" s="14">
        <v>118448.99999999999</v>
      </c>
      <c r="J179" s="16">
        <v>1</v>
      </c>
      <c r="K179" s="14">
        <v>3000</v>
      </c>
      <c r="L179" s="14">
        <v>118448.99999999999</v>
      </c>
      <c r="M179" s="14">
        <v>0</v>
      </c>
      <c r="N179" s="14">
        <v>0</v>
      </c>
      <c r="O179" s="14">
        <v>3000</v>
      </c>
      <c r="P179" s="14">
        <v>118448.99999999999</v>
      </c>
      <c r="Q179" s="14">
        <v>333</v>
      </c>
      <c r="R179" s="14">
        <v>13147.838999999993</v>
      </c>
      <c r="S179" s="1">
        <v>0</v>
      </c>
      <c r="T179" s="1">
        <v>0</v>
      </c>
    </row>
    <row r="180" spans="1:20" ht="16.5" hidden="1" customHeight="1" x14ac:dyDescent="0.2">
      <c r="A180" s="10">
        <v>30</v>
      </c>
      <c r="B180" s="11" t="s">
        <v>306</v>
      </c>
      <c r="C180" s="12" t="s">
        <v>307</v>
      </c>
      <c r="D180" s="11" t="s">
        <v>35</v>
      </c>
      <c r="E180" s="13">
        <v>2</v>
      </c>
      <c r="F180" s="14">
        <v>6500</v>
      </c>
      <c r="G180" s="14">
        <v>13000</v>
      </c>
      <c r="H180" s="15">
        <v>6500</v>
      </c>
      <c r="I180" s="14">
        <v>13000</v>
      </c>
      <c r="J180" s="16">
        <v>1</v>
      </c>
      <c r="K180" s="14">
        <v>6500</v>
      </c>
      <c r="L180" s="14">
        <v>13000</v>
      </c>
      <c r="M180" s="14">
        <v>0</v>
      </c>
      <c r="N180" s="14">
        <v>0</v>
      </c>
      <c r="O180" s="14">
        <v>6500</v>
      </c>
      <c r="P180" s="14">
        <v>13000</v>
      </c>
      <c r="Q180" s="14">
        <v>0</v>
      </c>
      <c r="R180" s="14">
        <v>0</v>
      </c>
      <c r="S180" s="1">
        <v>0</v>
      </c>
      <c r="T180" s="1">
        <v>0</v>
      </c>
    </row>
    <row r="181" spans="1:20" ht="16.5" hidden="1" customHeight="1" x14ac:dyDescent="0.2">
      <c r="A181" s="10">
        <v>31</v>
      </c>
      <c r="B181" s="11" t="s">
        <v>308</v>
      </c>
      <c r="C181" s="12" t="s">
        <v>309</v>
      </c>
      <c r="D181" s="11" t="s">
        <v>35</v>
      </c>
      <c r="E181" s="13">
        <v>32</v>
      </c>
      <c r="F181" s="14">
        <v>4364</v>
      </c>
      <c r="G181" s="14">
        <v>139648</v>
      </c>
      <c r="H181" s="15">
        <v>7364</v>
      </c>
      <c r="I181" s="14">
        <v>235648</v>
      </c>
      <c r="J181" s="16">
        <v>1</v>
      </c>
      <c r="K181" s="14">
        <v>7364</v>
      </c>
      <c r="L181" s="14">
        <v>235648</v>
      </c>
      <c r="M181" s="14">
        <v>0</v>
      </c>
      <c r="N181" s="14">
        <v>0</v>
      </c>
      <c r="O181" s="14">
        <v>7364</v>
      </c>
      <c r="P181" s="14">
        <v>235648</v>
      </c>
      <c r="Q181" s="14">
        <v>3000</v>
      </c>
      <c r="R181" s="14">
        <v>96000</v>
      </c>
      <c r="S181" s="1">
        <v>0</v>
      </c>
      <c r="T181" s="1">
        <v>0</v>
      </c>
    </row>
    <row r="182" spans="1:20" ht="16.5" hidden="1" customHeight="1" x14ac:dyDescent="0.2">
      <c r="A182" s="10">
        <v>32</v>
      </c>
      <c r="B182" s="11" t="s">
        <v>301</v>
      </c>
      <c r="C182" s="12" t="s">
        <v>310</v>
      </c>
      <c r="D182" s="11" t="s">
        <v>35</v>
      </c>
      <c r="E182" s="13">
        <v>6</v>
      </c>
      <c r="F182" s="14">
        <v>6182</v>
      </c>
      <c r="G182" s="14">
        <v>37092</v>
      </c>
      <c r="H182" s="15">
        <v>12909</v>
      </c>
      <c r="I182" s="14">
        <v>77454</v>
      </c>
      <c r="J182" s="16">
        <v>1</v>
      </c>
      <c r="K182" s="14">
        <v>12909</v>
      </c>
      <c r="L182" s="14">
        <v>77454</v>
      </c>
      <c r="M182" s="14">
        <v>0</v>
      </c>
      <c r="N182" s="14">
        <v>0</v>
      </c>
      <c r="O182" s="14">
        <v>12909</v>
      </c>
      <c r="P182" s="14">
        <v>77454</v>
      </c>
      <c r="Q182" s="14">
        <v>6727</v>
      </c>
      <c r="R182" s="14">
        <v>40362</v>
      </c>
      <c r="S182" s="1">
        <v>0</v>
      </c>
      <c r="T182" s="1">
        <v>0</v>
      </c>
    </row>
    <row r="183" spans="1:20" ht="16.5" hidden="1" customHeight="1" x14ac:dyDescent="0.2">
      <c r="A183" s="10">
        <v>33</v>
      </c>
      <c r="B183" s="11" t="s">
        <v>311</v>
      </c>
      <c r="C183" s="12" t="s">
        <v>312</v>
      </c>
      <c r="D183" s="11" t="s">
        <v>35</v>
      </c>
      <c r="E183" s="13">
        <v>5</v>
      </c>
      <c r="F183" s="14">
        <v>4364</v>
      </c>
      <c r="G183" s="14">
        <v>21820</v>
      </c>
      <c r="H183" s="15">
        <v>40182</v>
      </c>
      <c r="I183" s="14">
        <v>200910</v>
      </c>
      <c r="J183" s="16">
        <v>1</v>
      </c>
      <c r="K183" s="14">
        <v>40182</v>
      </c>
      <c r="L183" s="14">
        <v>200910</v>
      </c>
      <c r="M183" s="14">
        <v>0</v>
      </c>
      <c r="N183" s="14">
        <v>0</v>
      </c>
      <c r="O183" s="14">
        <v>40182</v>
      </c>
      <c r="P183" s="14">
        <v>200910</v>
      </c>
      <c r="Q183" s="14">
        <v>35818</v>
      </c>
      <c r="R183" s="14">
        <v>179090</v>
      </c>
      <c r="S183" s="1">
        <v>0</v>
      </c>
      <c r="T183" s="1">
        <v>0</v>
      </c>
    </row>
    <row r="184" spans="1:20" ht="16.5" hidden="1" customHeight="1" x14ac:dyDescent="0.2">
      <c r="A184" s="10">
        <v>34</v>
      </c>
      <c r="B184" s="11" t="s">
        <v>313</v>
      </c>
      <c r="C184" s="12" t="s">
        <v>314</v>
      </c>
      <c r="D184" s="11" t="s">
        <v>35</v>
      </c>
      <c r="E184" s="13">
        <v>2</v>
      </c>
      <c r="F184" s="14">
        <v>10909</v>
      </c>
      <c r="G184" s="14">
        <v>21818</v>
      </c>
      <c r="H184" s="15">
        <v>69300</v>
      </c>
      <c r="I184" s="14">
        <v>138600</v>
      </c>
      <c r="J184" s="16">
        <v>1</v>
      </c>
      <c r="K184" s="14">
        <v>69300</v>
      </c>
      <c r="L184" s="14">
        <v>138600</v>
      </c>
      <c r="M184" s="14">
        <v>0</v>
      </c>
      <c r="N184" s="14">
        <v>0</v>
      </c>
      <c r="O184" s="14">
        <v>69300</v>
      </c>
      <c r="P184" s="14">
        <v>138600</v>
      </c>
      <c r="Q184" s="14">
        <v>58391</v>
      </c>
      <c r="R184" s="14">
        <v>116782</v>
      </c>
      <c r="S184" s="1">
        <v>0</v>
      </c>
      <c r="T184" s="1">
        <v>0</v>
      </c>
    </row>
    <row r="185" spans="1:20" ht="16.5" hidden="1" customHeight="1" x14ac:dyDescent="0.2">
      <c r="A185" s="10">
        <v>35</v>
      </c>
      <c r="B185" s="11" t="s">
        <v>315</v>
      </c>
      <c r="C185" s="12" t="s">
        <v>316</v>
      </c>
      <c r="D185" s="11" t="s">
        <v>35</v>
      </c>
      <c r="E185" s="13">
        <v>4</v>
      </c>
      <c r="F185" s="14">
        <v>2727</v>
      </c>
      <c r="G185" s="14">
        <v>10908</v>
      </c>
      <c r="H185" s="15">
        <v>5100</v>
      </c>
      <c r="I185" s="14">
        <v>20400</v>
      </c>
      <c r="J185" s="16">
        <v>1</v>
      </c>
      <c r="K185" s="14">
        <v>5100</v>
      </c>
      <c r="L185" s="14">
        <v>20400</v>
      </c>
      <c r="M185" s="14">
        <v>0</v>
      </c>
      <c r="N185" s="14">
        <v>0</v>
      </c>
      <c r="O185" s="14">
        <v>5100</v>
      </c>
      <c r="P185" s="14">
        <v>20400</v>
      </c>
      <c r="Q185" s="14">
        <v>2373</v>
      </c>
      <c r="R185" s="14">
        <v>9492</v>
      </c>
      <c r="S185" s="1">
        <v>0</v>
      </c>
      <c r="T185" s="1">
        <v>0</v>
      </c>
    </row>
    <row r="186" spans="1:20" ht="16.5" hidden="1" customHeight="1" x14ac:dyDescent="0.2">
      <c r="A186" s="10">
        <v>36</v>
      </c>
      <c r="B186" s="11" t="s">
        <v>317</v>
      </c>
      <c r="C186" s="12" t="s">
        <v>318</v>
      </c>
      <c r="D186" s="11" t="s">
        <v>35</v>
      </c>
      <c r="E186" s="13">
        <v>4</v>
      </c>
      <c r="F186" s="14">
        <v>3454</v>
      </c>
      <c r="G186" s="14">
        <v>13816</v>
      </c>
      <c r="H186" s="15">
        <v>8000</v>
      </c>
      <c r="I186" s="14">
        <v>32000</v>
      </c>
      <c r="J186" s="16">
        <v>1</v>
      </c>
      <c r="K186" s="14">
        <v>8000</v>
      </c>
      <c r="L186" s="14">
        <v>32000</v>
      </c>
      <c r="M186" s="14">
        <v>0</v>
      </c>
      <c r="N186" s="14">
        <v>0</v>
      </c>
      <c r="O186" s="14">
        <v>8000</v>
      </c>
      <c r="P186" s="14">
        <v>32000</v>
      </c>
      <c r="Q186" s="14">
        <v>4546</v>
      </c>
      <c r="R186" s="14">
        <v>18184</v>
      </c>
      <c r="S186" s="1">
        <v>0</v>
      </c>
      <c r="T186" s="1">
        <v>0</v>
      </c>
    </row>
    <row r="187" spans="1:20" ht="16.5" hidden="1" customHeight="1" x14ac:dyDescent="0.2">
      <c r="A187" s="10">
        <v>37</v>
      </c>
      <c r="B187" s="11" t="s">
        <v>319</v>
      </c>
      <c r="C187" s="12" t="s">
        <v>320</v>
      </c>
      <c r="D187" s="11" t="s">
        <v>35</v>
      </c>
      <c r="E187" s="13">
        <v>4</v>
      </c>
      <c r="F187" s="14">
        <v>5909</v>
      </c>
      <c r="G187" s="14">
        <v>23636</v>
      </c>
      <c r="H187" s="15">
        <v>11800</v>
      </c>
      <c r="I187" s="14">
        <v>47200</v>
      </c>
      <c r="J187" s="16">
        <v>1</v>
      </c>
      <c r="K187" s="14">
        <v>11800</v>
      </c>
      <c r="L187" s="14">
        <v>47200</v>
      </c>
      <c r="M187" s="14">
        <v>0</v>
      </c>
      <c r="N187" s="14">
        <v>0</v>
      </c>
      <c r="O187" s="14">
        <v>11800</v>
      </c>
      <c r="P187" s="14">
        <v>47200</v>
      </c>
      <c r="Q187" s="14">
        <v>5891</v>
      </c>
      <c r="R187" s="14">
        <v>23564</v>
      </c>
      <c r="S187" s="1">
        <v>0</v>
      </c>
      <c r="T187" s="1">
        <v>0</v>
      </c>
    </row>
    <row r="188" spans="1:20" ht="16.5" hidden="1" customHeight="1" x14ac:dyDescent="0.2">
      <c r="A188" s="10">
        <v>38</v>
      </c>
      <c r="B188" s="11" t="s">
        <v>303</v>
      </c>
      <c r="C188" s="12" t="s">
        <v>321</v>
      </c>
      <c r="D188" s="11" t="s">
        <v>35</v>
      </c>
      <c r="E188" s="13">
        <v>3</v>
      </c>
      <c r="F188" s="14">
        <v>10909</v>
      </c>
      <c r="G188" s="14">
        <v>32727</v>
      </c>
      <c r="H188" s="15">
        <v>44700</v>
      </c>
      <c r="I188" s="14">
        <v>134100</v>
      </c>
      <c r="J188" s="16">
        <v>1</v>
      </c>
      <c r="K188" s="14">
        <v>44700</v>
      </c>
      <c r="L188" s="14">
        <v>134100</v>
      </c>
      <c r="M188" s="14">
        <v>0</v>
      </c>
      <c r="N188" s="14">
        <v>0</v>
      </c>
      <c r="O188" s="14">
        <v>44700</v>
      </c>
      <c r="P188" s="14">
        <v>134100</v>
      </c>
      <c r="Q188" s="14">
        <v>33791</v>
      </c>
      <c r="R188" s="14">
        <v>101373</v>
      </c>
      <c r="S188" s="1">
        <v>0</v>
      </c>
      <c r="T188" s="1">
        <v>0</v>
      </c>
    </row>
    <row r="189" spans="1:20" ht="16.5" hidden="1" customHeight="1" x14ac:dyDescent="0.2">
      <c r="A189" s="10">
        <v>39</v>
      </c>
      <c r="B189" s="11" t="s">
        <v>108</v>
      </c>
      <c r="C189" s="12" t="s">
        <v>109</v>
      </c>
      <c r="D189" s="11" t="s">
        <v>58</v>
      </c>
      <c r="E189" s="13">
        <v>2</v>
      </c>
      <c r="F189" s="14">
        <v>5000</v>
      </c>
      <c r="G189" s="14">
        <v>10000</v>
      </c>
      <c r="H189" s="15">
        <v>5000</v>
      </c>
      <c r="I189" s="14">
        <v>10000</v>
      </c>
      <c r="J189" s="16">
        <v>1</v>
      </c>
      <c r="K189" s="14">
        <v>5000</v>
      </c>
      <c r="L189" s="14">
        <v>10000</v>
      </c>
      <c r="M189" s="14">
        <v>0</v>
      </c>
      <c r="N189" s="14">
        <v>0</v>
      </c>
      <c r="O189" s="14">
        <v>5000</v>
      </c>
      <c r="P189" s="14">
        <v>10000</v>
      </c>
      <c r="Q189" s="14">
        <v>0</v>
      </c>
      <c r="R189" s="14">
        <v>0</v>
      </c>
      <c r="S189" s="1">
        <v>0</v>
      </c>
      <c r="T189" s="1">
        <v>0</v>
      </c>
    </row>
    <row r="190" spans="1:20" ht="16.5" hidden="1" customHeight="1" x14ac:dyDescent="0.2">
      <c r="A190" s="10">
        <v>40</v>
      </c>
      <c r="B190" s="11" t="s">
        <v>322</v>
      </c>
      <c r="C190" s="12" t="s">
        <v>323</v>
      </c>
      <c r="D190" s="11" t="s">
        <v>58</v>
      </c>
      <c r="E190" s="13">
        <v>2</v>
      </c>
      <c r="F190" s="14">
        <v>372727</v>
      </c>
      <c r="G190" s="14">
        <v>745454</v>
      </c>
      <c r="H190" s="15">
        <v>1170000</v>
      </c>
      <c r="I190" s="14">
        <v>2340000</v>
      </c>
      <c r="J190" s="16">
        <v>1</v>
      </c>
      <c r="K190" s="14">
        <v>1170000</v>
      </c>
      <c r="L190" s="14">
        <v>2340000</v>
      </c>
      <c r="M190" s="14">
        <v>0</v>
      </c>
      <c r="N190" s="14">
        <v>0</v>
      </c>
      <c r="O190" s="14">
        <v>1170000</v>
      </c>
      <c r="P190" s="14">
        <v>2340000</v>
      </c>
      <c r="Q190" s="14">
        <v>797273</v>
      </c>
      <c r="R190" s="14">
        <v>1594546</v>
      </c>
      <c r="S190" s="1">
        <v>0</v>
      </c>
      <c r="T190" s="1">
        <v>0</v>
      </c>
    </row>
    <row r="191" spans="1:20" ht="16.5" hidden="1" customHeight="1" x14ac:dyDescent="0.2">
      <c r="A191" s="10">
        <v>41</v>
      </c>
      <c r="B191" s="11" t="s">
        <v>324</v>
      </c>
      <c r="C191" s="12" t="s">
        <v>325</v>
      </c>
      <c r="D191" s="11" t="s">
        <v>58</v>
      </c>
      <c r="E191" s="13">
        <v>1</v>
      </c>
      <c r="F191" s="14">
        <v>427273</v>
      </c>
      <c r="G191" s="14">
        <v>427273</v>
      </c>
      <c r="H191" s="15">
        <v>1240000</v>
      </c>
      <c r="I191" s="14">
        <v>1240000</v>
      </c>
      <c r="J191" s="16">
        <v>1</v>
      </c>
      <c r="K191" s="14">
        <v>1240000</v>
      </c>
      <c r="L191" s="14">
        <v>1240000</v>
      </c>
      <c r="M191" s="14">
        <v>0</v>
      </c>
      <c r="N191" s="14">
        <v>0</v>
      </c>
      <c r="O191" s="14">
        <v>1240000</v>
      </c>
      <c r="P191" s="14">
        <v>1240000</v>
      </c>
      <c r="Q191" s="14">
        <v>812727</v>
      </c>
      <c r="R191" s="14">
        <v>812727</v>
      </c>
      <c r="S191" s="1">
        <v>0</v>
      </c>
      <c r="T191" s="1">
        <v>0</v>
      </c>
    </row>
    <row r="192" spans="1:20" ht="16.5" hidden="1" customHeight="1" x14ac:dyDescent="0.2">
      <c r="A192" s="10">
        <v>42</v>
      </c>
      <c r="B192" s="11" t="s">
        <v>313</v>
      </c>
      <c r="C192" s="12" t="s">
        <v>326</v>
      </c>
      <c r="D192" s="11" t="s">
        <v>35</v>
      </c>
      <c r="E192" s="13">
        <v>4</v>
      </c>
      <c r="F192" s="14">
        <v>10909</v>
      </c>
      <c r="G192" s="14">
        <v>43636</v>
      </c>
      <c r="H192" s="15">
        <v>52000</v>
      </c>
      <c r="I192" s="14">
        <v>208000</v>
      </c>
      <c r="J192" s="16">
        <v>1</v>
      </c>
      <c r="K192" s="14">
        <v>52000</v>
      </c>
      <c r="L192" s="14">
        <v>208000</v>
      </c>
      <c r="M192" s="14">
        <v>0</v>
      </c>
      <c r="N192" s="14">
        <v>0</v>
      </c>
      <c r="O192" s="14">
        <v>52000</v>
      </c>
      <c r="P192" s="14">
        <v>208000</v>
      </c>
      <c r="Q192" s="14">
        <v>41091</v>
      </c>
      <c r="R192" s="14">
        <v>164364</v>
      </c>
      <c r="S192" s="1">
        <v>0</v>
      </c>
      <c r="T192" s="1">
        <v>0</v>
      </c>
    </row>
    <row r="193" spans="1:20" ht="16.5" hidden="1" customHeight="1" x14ac:dyDescent="0.2">
      <c r="A193" s="10">
        <v>43</v>
      </c>
      <c r="B193" s="11" t="s">
        <v>319</v>
      </c>
      <c r="C193" s="12" t="s">
        <v>327</v>
      </c>
      <c r="D193" s="11" t="s">
        <v>35</v>
      </c>
      <c r="E193" s="13">
        <v>6</v>
      </c>
      <c r="F193" s="14">
        <v>5909</v>
      </c>
      <c r="G193" s="14">
        <v>35454</v>
      </c>
      <c r="H193" s="15">
        <v>10100</v>
      </c>
      <c r="I193" s="14">
        <v>60600</v>
      </c>
      <c r="J193" s="16">
        <v>1</v>
      </c>
      <c r="K193" s="14">
        <v>10100</v>
      </c>
      <c r="L193" s="14">
        <v>60600</v>
      </c>
      <c r="M193" s="14">
        <v>0</v>
      </c>
      <c r="N193" s="14">
        <v>0</v>
      </c>
      <c r="O193" s="14">
        <v>10100</v>
      </c>
      <c r="P193" s="14">
        <v>60600</v>
      </c>
      <c r="Q193" s="14">
        <v>4191</v>
      </c>
      <c r="R193" s="14">
        <v>25146</v>
      </c>
      <c r="S193" s="1">
        <v>0</v>
      </c>
      <c r="T193" s="1">
        <v>0</v>
      </c>
    </row>
    <row r="194" spans="1:20" ht="16.5" hidden="1" customHeight="1" x14ac:dyDescent="0.2">
      <c r="A194" s="10">
        <v>44</v>
      </c>
      <c r="B194" s="11" t="s">
        <v>303</v>
      </c>
      <c r="C194" s="12" t="s">
        <v>328</v>
      </c>
      <c r="D194" s="11" t="s">
        <v>35</v>
      </c>
      <c r="E194" s="13">
        <v>12</v>
      </c>
      <c r="F194" s="14">
        <v>10909</v>
      </c>
      <c r="G194" s="14">
        <v>130908</v>
      </c>
      <c r="H194" s="15">
        <v>31800</v>
      </c>
      <c r="I194" s="14">
        <v>381600</v>
      </c>
      <c r="J194" s="16">
        <v>1</v>
      </c>
      <c r="K194" s="14">
        <v>31800</v>
      </c>
      <c r="L194" s="14">
        <v>381600</v>
      </c>
      <c r="M194" s="14">
        <v>0</v>
      </c>
      <c r="N194" s="14">
        <v>0</v>
      </c>
      <c r="O194" s="14">
        <v>31800</v>
      </c>
      <c r="P194" s="14">
        <v>381600</v>
      </c>
      <c r="Q194" s="14">
        <v>20891</v>
      </c>
      <c r="R194" s="14">
        <v>250692</v>
      </c>
      <c r="S194" s="1">
        <v>0</v>
      </c>
      <c r="T194" s="1">
        <v>0</v>
      </c>
    </row>
    <row r="195" spans="1:20" ht="16.5" hidden="1" customHeight="1" x14ac:dyDescent="0.2">
      <c r="A195" s="10">
        <v>45</v>
      </c>
      <c r="B195" s="11" t="s">
        <v>315</v>
      </c>
      <c r="C195" s="12" t="s">
        <v>329</v>
      </c>
      <c r="D195" s="11" t="s">
        <v>35</v>
      </c>
      <c r="E195" s="13">
        <v>4</v>
      </c>
      <c r="F195" s="14">
        <v>2727</v>
      </c>
      <c r="G195" s="14">
        <v>10908</v>
      </c>
      <c r="H195" s="15">
        <v>3900</v>
      </c>
      <c r="I195" s="14">
        <v>15600</v>
      </c>
      <c r="J195" s="16">
        <v>1</v>
      </c>
      <c r="K195" s="14">
        <v>3900</v>
      </c>
      <c r="L195" s="14">
        <v>15600</v>
      </c>
      <c r="M195" s="14">
        <v>0</v>
      </c>
      <c r="N195" s="14">
        <v>0</v>
      </c>
      <c r="O195" s="14">
        <v>3900</v>
      </c>
      <c r="P195" s="14">
        <v>15600</v>
      </c>
      <c r="Q195" s="14">
        <v>1173</v>
      </c>
      <c r="R195" s="14">
        <v>4692</v>
      </c>
      <c r="S195" s="1">
        <v>0</v>
      </c>
      <c r="T195" s="1">
        <v>0</v>
      </c>
    </row>
    <row r="196" spans="1:20" ht="16.5" hidden="1" customHeight="1" x14ac:dyDescent="0.2">
      <c r="A196" s="10">
        <v>46</v>
      </c>
      <c r="B196" s="11" t="s">
        <v>110</v>
      </c>
      <c r="C196" s="12" t="s">
        <v>111</v>
      </c>
      <c r="D196" s="11" t="s">
        <v>43</v>
      </c>
      <c r="E196" s="13">
        <v>40.4</v>
      </c>
      <c r="F196" s="14">
        <v>8400</v>
      </c>
      <c r="G196" s="14">
        <v>339360</v>
      </c>
      <c r="H196" s="15">
        <v>5720</v>
      </c>
      <c r="I196" s="14">
        <v>231088</v>
      </c>
      <c r="J196" s="16">
        <v>1</v>
      </c>
      <c r="K196" s="14">
        <v>5720</v>
      </c>
      <c r="L196" s="14">
        <v>231088</v>
      </c>
      <c r="M196" s="14">
        <v>0</v>
      </c>
      <c r="N196" s="14">
        <v>0</v>
      </c>
      <c r="O196" s="14">
        <v>5720</v>
      </c>
      <c r="P196" s="14">
        <v>231088</v>
      </c>
      <c r="Q196" s="14">
        <v>-2680</v>
      </c>
      <c r="R196" s="14">
        <v>-108272</v>
      </c>
      <c r="S196" s="1">
        <v>0</v>
      </c>
      <c r="T196" s="1">
        <v>0</v>
      </c>
    </row>
    <row r="197" spans="1:20" ht="16.5" hidden="1" customHeight="1" x14ac:dyDescent="0.2">
      <c r="A197" s="10">
        <v>47</v>
      </c>
      <c r="B197" s="11" t="s">
        <v>110</v>
      </c>
      <c r="C197" s="12" t="s">
        <v>112</v>
      </c>
      <c r="D197" s="11" t="s">
        <v>43</v>
      </c>
      <c r="E197" s="13">
        <v>30.3</v>
      </c>
      <c r="F197" s="14">
        <v>8400</v>
      </c>
      <c r="G197" s="14">
        <v>254520</v>
      </c>
      <c r="H197" s="15">
        <v>9320</v>
      </c>
      <c r="I197" s="14">
        <v>282396</v>
      </c>
      <c r="J197" s="16">
        <v>1</v>
      </c>
      <c r="K197" s="14">
        <v>9320</v>
      </c>
      <c r="L197" s="14">
        <v>282396</v>
      </c>
      <c r="M197" s="14">
        <v>0</v>
      </c>
      <c r="N197" s="14">
        <v>0</v>
      </c>
      <c r="O197" s="14">
        <v>9320</v>
      </c>
      <c r="P197" s="14">
        <v>282396</v>
      </c>
      <c r="Q197" s="14">
        <v>920</v>
      </c>
      <c r="R197" s="14">
        <v>27876</v>
      </c>
      <c r="S197" s="1">
        <v>0</v>
      </c>
      <c r="T197" s="1">
        <v>0</v>
      </c>
    </row>
    <row r="198" spans="1:20" ht="16.5" hidden="1" customHeight="1" x14ac:dyDescent="0.2">
      <c r="A198" s="10">
        <v>48</v>
      </c>
      <c r="B198" s="11" t="s">
        <v>113</v>
      </c>
      <c r="C198" s="12" t="s">
        <v>114</v>
      </c>
      <c r="D198" s="11" t="s">
        <v>37</v>
      </c>
      <c r="E198" s="13">
        <v>20.251520000000003</v>
      </c>
      <c r="F198" s="14">
        <v>20000</v>
      </c>
      <c r="G198" s="14">
        <v>405030.40000000008</v>
      </c>
      <c r="H198" s="15">
        <v>24000</v>
      </c>
      <c r="I198" s="14">
        <v>486036.48000000004</v>
      </c>
      <c r="J198" s="16">
        <v>1</v>
      </c>
      <c r="K198" s="14">
        <v>24000</v>
      </c>
      <c r="L198" s="14">
        <v>486036.48000000004</v>
      </c>
      <c r="M198" s="14">
        <v>0</v>
      </c>
      <c r="N198" s="14">
        <v>0</v>
      </c>
      <c r="O198" s="14">
        <v>24000</v>
      </c>
      <c r="P198" s="14">
        <v>486036.48000000004</v>
      </c>
      <c r="Q198" s="14">
        <v>4000</v>
      </c>
      <c r="R198" s="14">
        <v>81006.079999999958</v>
      </c>
      <c r="S198" s="1">
        <v>0</v>
      </c>
      <c r="T198" s="1">
        <v>0</v>
      </c>
    </row>
    <row r="199" spans="1:20" ht="16.5" hidden="1" customHeight="1" x14ac:dyDescent="0.2">
      <c r="A199" s="10">
        <v>49</v>
      </c>
      <c r="B199" s="11" t="s">
        <v>115</v>
      </c>
      <c r="C199" s="12" t="s">
        <v>116</v>
      </c>
      <c r="D199" s="11" t="s">
        <v>39</v>
      </c>
      <c r="E199" s="13">
        <v>11.583458554999998</v>
      </c>
      <c r="F199" s="14">
        <v>320000</v>
      </c>
      <c r="G199" s="14">
        <v>3706706.7375999996</v>
      </c>
      <c r="H199" s="15">
        <v>370000</v>
      </c>
      <c r="I199" s="14">
        <v>4285879.6653499994</v>
      </c>
      <c r="J199" s="16">
        <v>1</v>
      </c>
      <c r="K199" s="14">
        <v>370000</v>
      </c>
      <c r="L199" s="14">
        <v>4285879.6653499994</v>
      </c>
      <c r="M199" s="14">
        <v>0</v>
      </c>
      <c r="N199" s="14">
        <v>0</v>
      </c>
      <c r="O199" s="14">
        <v>370000</v>
      </c>
      <c r="P199" s="14">
        <v>4285879.6653499994</v>
      </c>
      <c r="Q199" s="14">
        <v>50000</v>
      </c>
      <c r="R199" s="14">
        <v>579172.9277499998</v>
      </c>
      <c r="S199" s="1">
        <v>0</v>
      </c>
      <c r="T199" s="1">
        <v>0</v>
      </c>
    </row>
    <row r="200" spans="1:20" ht="16.5" hidden="1" customHeight="1" x14ac:dyDescent="0.2">
      <c r="A200" s="10">
        <v>50</v>
      </c>
      <c r="B200" s="11" t="s">
        <v>117</v>
      </c>
      <c r="C200" s="12" t="s">
        <v>118</v>
      </c>
      <c r="D200" s="11" t="s">
        <v>39</v>
      </c>
      <c r="E200" s="13">
        <v>2.559508025</v>
      </c>
      <c r="F200" s="14">
        <v>320000</v>
      </c>
      <c r="G200" s="14">
        <v>819042.56799999997</v>
      </c>
      <c r="H200" s="15">
        <v>370000</v>
      </c>
      <c r="I200" s="14">
        <v>947017.96924999997</v>
      </c>
      <c r="J200" s="16">
        <v>1</v>
      </c>
      <c r="K200" s="14">
        <v>370000</v>
      </c>
      <c r="L200" s="14">
        <v>947017.96924999997</v>
      </c>
      <c r="M200" s="14">
        <v>0</v>
      </c>
      <c r="N200" s="14">
        <v>0</v>
      </c>
      <c r="O200" s="14">
        <v>370000</v>
      </c>
      <c r="P200" s="14">
        <v>947017.96924999997</v>
      </c>
      <c r="Q200" s="14">
        <v>50000</v>
      </c>
      <c r="R200" s="14">
        <v>127975.40125</v>
      </c>
      <c r="S200" s="1">
        <v>0</v>
      </c>
      <c r="T200" s="1">
        <v>0</v>
      </c>
    </row>
    <row r="201" spans="1:20" ht="16.5" hidden="1" customHeight="1" x14ac:dyDescent="0.2">
      <c r="A201" s="10">
        <v>51</v>
      </c>
      <c r="B201" s="11" t="s">
        <v>330</v>
      </c>
      <c r="C201" s="12" t="s">
        <v>331</v>
      </c>
      <c r="D201" s="11" t="s">
        <v>35</v>
      </c>
      <c r="E201" s="13">
        <v>9.6</v>
      </c>
      <c r="F201" s="14">
        <v>4909</v>
      </c>
      <c r="G201" s="14">
        <v>47126.400000000001</v>
      </c>
      <c r="H201" s="15">
        <v>4909</v>
      </c>
      <c r="I201" s="14">
        <v>47126.400000000001</v>
      </c>
      <c r="J201" s="16">
        <v>1</v>
      </c>
      <c r="K201" s="14">
        <v>4909</v>
      </c>
      <c r="L201" s="14">
        <v>47126.400000000001</v>
      </c>
      <c r="M201" s="14">
        <v>0</v>
      </c>
      <c r="N201" s="14">
        <v>0</v>
      </c>
      <c r="O201" s="14">
        <v>4909</v>
      </c>
      <c r="P201" s="14">
        <v>47126.400000000001</v>
      </c>
      <c r="Q201" s="14">
        <v>0</v>
      </c>
      <c r="R201" s="14">
        <v>0</v>
      </c>
      <c r="S201" s="1">
        <v>0</v>
      </c>
      <c r="T201" s="1">
        <v>0</v>
      </c>
    </row>
    <row r="202" spans="1:20" ht="16.5" hidden="1" customHeight="1" x14ac:dyDescent="0.2">
      <c r="A202" s="10">
        <v>52</v>
      </c>
      <c r="B202" s="11" t="s">
        <v>332</v>
      </c>
      <c r="C202" s="12" t="s">
        <v>333</v>
      </c>
      <c r="D202" s="11" t="s">
        <v>35</v>
      </c>
      <c r="E202" s="13">
        <v>1.28</v>
      </c>
      <c r="F202" s="14">
        <v>7636</v>
      </c>
      <c r="G202" s="14">
        <v>9774.08</v>
      </c>
      <c r="H202" s="15">
        <v>7636</v>
      </c>
      <c r="I202" s="14">
        <v>9774.08</v>
      </c>
      <c r="J202" s="16">
        <v>1</v>
      </c>
      <c r="K202" s="14">
        <v>7636</v>
      </c>
      <c r="L202" s="14">
        <v>9774.08</v>
      </c>
      <c r="M202" s="14">
        <v>0</v>
      </c>
      <c r="N202" s="14">
        <v>0</v>
      </c>
      <c r="O202" s="14">
        <v>7636</v>
      </c>
      <c r="P202" s="14">
        <v>9774.08</v>
      </c>
      <c r="Q202" s="14">
        <v>0</v>
      </c>
      <c r="R202" s="14">
        <v>0</v>
      </c>
      <c r="S202" s="1">
        <v>0</v>
      </c>
      <c r="T202" s="1">
        <v>0</v>
      </c>
    </row>
    <row r="203" spans="1:20" ht="16.5" hidden="1" customHeight="1" x14ac:dyDescent="0.2">
      <c r="A203" s="10">
        <v>53</v>
      </c>
      <c r="B203" s="11" t="s">
        <v>121</v>
      </c>
      <c r="C203" s="12" t="s">
        <v>334</v>
      </c>
      <c r="D203" s="11" t="s">
        <v>58</v>
      </c>
      <c r="E203" s="13">
        <v>2</v>
      </c>
      <c r="F203" s="14">
        <v>76667</v>
      </c>
      <c r="G203" s="14">
        <v>153334</v>
      </c>
      <c r="H203" s="15">
        <v>198000</v>
      </c>
      <c r="I203" s="14">
        <v>396000</v>
      </c>
      <c r="J203" s="16">
        <v>1</v>
      </c>
      <c r="K203" s="14">
        <v>198000</v>
      </c>
      <c r="L203" s="14">
        <v>396000</v>
      </c>
      <c r="M203" s="14">
        <v>0</v>
      </c>
      <c r="N203" s="14">
        <v>0</v>
      </c>
      <c r="O203" s="14">
        <v>198000</v>
      </c>
      <c r="P203" s="14">
        <v>396000</v>
      </c>
      <c r="Q203" s="14">
        <v>121333</v>
      </c>
      <c r="R203" s="14">
        <v>242666</v>
      </c>
      <c r="S203" s="1">
        <v>0</v>
      </c>
      <c r="T203" s="1">
        <v>0</v>
      </c>
    </row>
    <row r="204" spans="1:20" ht="16.5" hidden="1" customHeight="1" x14ac:dyDescent="0.2">
      <c r="A204" s="10">
        <v>54</v>
      </c>
      <c r="B204" s="11" t="s">
        <v>129</v>
      </c>
      <c r="C204" s="12" t="s">
        <v>130</v>
      </c>
      <c r="D204" s="11" t="s">
        <v>37</v>
      </c>
      <c r="E204" s="13">
        <v>11.68773</v>
      </c>
      <c r="F204" s="14">
        <v>23000</v>
      </c>
      <c r="G204" s="14">
        <v>268817.78999999998</v>
      </c>
      <c r="H204" s="15">
        <v>24000</v>
      </c>
      <c r="I204" s="14">
        <v>280505.52</v>
      </c>
      <c r="J204" s="16">
        <v>1</v>
      </c>
      <c r="K204" s="14">
        <v>24000</v>
      </c>
      <c r="L204" s="14">
        <v>280505.52</v>
      </c>
      <c r="M204" s="14">
        <v>0</v>
      </c>
      <c r="N204" s="14">
        <v>0</v>
      </c>
      <c r="O204" s="14">
        <v>24000</v>
      </c>
      <c r="P204" s="14">
        <v>280505.52</v>
      </c>
      <c r="Q204" s="14">
        <v>1000</v>
      </c>
      <c r="R204" s="14">
        <v>11687.73000000004</v>
      </c>
      <c r="S204" s="1">
        <v>0</v>
      </c>
      <c r="T204" s="1">
        <v>0</v>
      </c>
    </row>
    <row r="205" spans="1:20" ht="16.5" hidden="1" customHeight="1" x14ac:dyDescent="0.2">
      <c r="A205" s="10">
        <v>55</v>
      </c>
      <c r="B205" s="11" t="s">
        <v>133</v>
      </c>
      <c r="C205" s="12" t="s">
        <v>134</v>
      </c>
      <c r="D205" s="11" t="s">
        <v>135</v>
      </c>
      <c r="E205" s="13">
        <v>10299.054</v>
      </c>
      <c r="F205" s="14">
        <v>900</v>
      </c>
      <c r="G205" s="14">
        <v>9269148.5999999996</v>
      </c>
      <c r="H205" s="15">
        <v>1480</v>
      </c>
      <c r="I205" s="14">
        <v>15242599.92</v>
      </c>
      <c r="J205" s="16">
        <v>1</v>
      </c>
      <c r="K205" s="14">
        <v>1480</v>
      </c>
      <c r="L205" s="14">
        <v>15242599.92</v>
      </c>
      <c r="M205" s="14">
        <v>0</v>
      </c>
      <c r="N205" s="14">
        <v>0</v>
      </c>
      <c r="O205" s="14">
        <v>1480</v>
      </c>
      <c r="P205" s="14">
        <v>15242599.92</v>
      </c>
      <c r="Q205" s="14">
        <v>580</v>
      </c>
      <c r="R205" s="14">
        <v>5973451.3200000003</v>
      </c>
      <c r="S205" s="1">
        <v>0</v>
      </c>
      <c r="T205" s="1">
        <v>0</v>
      </c>
    </row>
    <row r="206" spans="1:20" ht="16.5" hidden="1" customHeight="1" x14ac:dyDescent="0.2">
      <c r="A206" s="10">
        <v>56</v>
      </c>
      <c r="B206" s="11" t="s">
        <v>335</v>
      </c>
      <c r="C206" s="12" t="s">
        <v>336</v>
      </c>
      <c r="D206" s="11" t="s">
        <v>48</v>
      </c>
      <c r="E206" s="13">
        <v>14.746</v>
      </c>
      <c r="F206" s="14">
        <v>79733</v>
      </c>
      <c r="G206" s="14">
        <v>1175742.818</v>
      </c>
      <c r="H206" s="15">
        <v>100000</v>
      </c>
      <c r="I206" s="14">
        <v>1474600</v>
      </c>
      <c r="J206" s="16">
        <v>1</v>
      </c>
      <c r="K206" s="14">
        <v>100000</v>
      </c>
      <c r="L206" s="14">
        <v>1474600</v>
      </c>
      <c r="M206" s="14">
        <v>0</v>
      </c>
      <c r="N206" s="14">
        <v>0</v>
      </c>
      <c r="O206" s="14">
        <v>100000</v>
      </c>
      <c r="P206" s="14">
        <v>1474600</v>
      </c>
      <c r="Q206" s="14">
        <v>20267</v>
      </c>
      <c r="R206" s="14">
        <v>298857.18200000003</v>
      </c>
      <c r="S206" s="1">
        <v>0</v>
      </c>
      <c r="T206" s="1">
        <v>0</v>
      </c>
    </row>
    <row r="207" spans="1:20" ht="16.5" hidden="1" customHeight="1" x14ac:dyDescent="0.2">
      <c r="A207" s="10">
        <v>57</v>
      </c>
      <c r="B207" s="11" t="s">
        <v>337</v>
      </c>
      <c r="C207" s="12" t="s">
        <v>338</v>
      </c>
      <c r="D207" s="11" t="s">
        <v>48</v>
      </c>
      <c r="E207" s="13">
        <v>44.116799999999998</v>
      </c>
      <c r="F207" s="14">
        <v>80000</v>
      </c>
      <c r="G207" s="14">
        <v>3529344</v>
      </c>
      <c r="H207" s="15">
        <v>106000</v>
      </c>
      <c r="I207" s="14">
        <v>4676380.8</v>
      </c>
      <c r="J207" s="16">
        <v>1</v>
      </c>
      <c r="K207" s="14">
        <v>106000</v>
      </c>
      <c r="L207" s="14">
        <v>4676380.8</v>
      </c>
      <c r="M207" s="14">
        <v>0</v>
      </c>
      <c r="N207" s="14">
        <v>0</v>
      </c>
      <c r="O207" s="14">
        <v>106000</v>
      </c>
      <c r="P207" s="14">
        <v>4676380.8</v>
      </c>
      <c r="Q207" s="14">
        <v>26000</v>
      </c>
      <c r="R207" s="14">
        <v>1147036.7999999998</v>
      </c>
      <c r="S207" s="1">
        <v>0</v>
      </c>
      <c r="T207" s="1">
        <v>0</v>
      </c>
    </row>
    <row r="208" spans="1:20" ht="16.5" hidden="1" customHeight="1" x14ac:dyDescent="0.2">
      <c r="A208" s="10">
        <v>58</v>
      </c>
      <c r="B208" s="11" t="s">
        <v>140</v>
      </c>
      <c r="C208" s="12" t="s">
        <v>141</v>
      </c>
      <c r="D208" s="11" t="s">
        <v>39</v>
      </c>
      <c r="E208" s="13">
        <v>0.53526600000000002</v>
      </c>
      <c r="F208" s="14">
        <v>3409091</v>
      </c>
      <c r="G208" s="14">
        <v>1824770.503206</v>
      </c>
      <c r="H208" s="15">
        <v>3300000</v>
      </c>
      <c r="I208" s="14">
        <v>1766377.8</v>
      </c>
      <c r="J208" s="16">
        <v>1</v>
      </c>
      <c r="K208" s="14">
        <v>3300000</v>
      </c>
      <c r="L208" s="14">
        <v>1766377.8</v>
      </c>
      <c r="M208" s="14">
        <v>0</v>
      </c>
      <c r="N208" s="14">
        <v>0</v>
      </c>
      <c r="O208" s="14">
        <v>3300000</v>
      </c>
      <c r="P208" s="14">
        <v>1766377.8</v>
      </c>
      <c r="Q208" s="14">
        <v>-109091</v>
      </c>
      <c r="R208" s="14">
        <v>-58392.703205999918</v>
      </c>
      <c r="S208" s="1">
        <v>0</v>
      </c>
      <c r="T208" s="1">
        <v>0</v>
      </c>
    </row>
    <row r="209" spans="1:20" ht="16.5" hidden="1" customHeight="1" x14ac:dyDescent="0.2">
      <c r="A209" s="10">
        <v>59</v>
      </c>
      <c r="B209" s="11" t="s">
        <v>142</v>
      </c>
      <c r="C209" s="12" t="s">
        <v>143</v>
      </c>
      <c r="D209" s="11" t="s">
        <v>39</v>
      </c>
      <c r="E209" s="13">
        <v>0.14557100000000001</v>
      </c>
      <c r="F209" s="14">
        <v>3409091</v>
      </c>
      <c r="G209" s="14">
        <v>496264.78596100002</v>
      </c>
      <c r="H209" s="15">
        <v>3300000</v>
      </c>
      <c r="I209" s="14">
        <v>480384.30000000005</v>
      </c>
      <c r="J209" s="16">
        <v>1</v>
      </c>
      <c r="K209" s="14">
        <v>3300000</v>
      </c>
      <c r="L209" s="14">
        <v>480384.30000000005</v>
      </c>
      <c r="M209" s="14">
        <v>0</v>
      </c>
      <c r="N209" s="14">
        <v>0</v>
      </c>
      <c r="O209" s="14">
        <v>3300000</v>
      </c>
      <c r="P209" s="14">
        <v>480384.30000000005</v>
      </c>
      <c r="Q209" s="14">
        <v>-109091</v>
      </c>
      <c r="R209" s="14">
        <v>-15880.485960999969</v>
      </c>
      <c r="S209" s="1">
        <v>0</v>
      </c>
      <c r="T209" s="1">
        <v>0</v>
      </c>
    </row>
    <row r="210" spans="1:20" ht="16.5" hidden="1" customHeight="1" x14ac:dyDescent="0.2">
      <c r="A210" s="10">
        <v>60</v>
      </c>
      <c r="B210" s="11" t="s">
        <v>144</v>
      </c>
      <c r="C210" s="12" t="s">
        <v>145</v>
      </c>
      <c r="D210" s="11" t="s">
        <v>39</v>
      </c>
      <c r="E210" s="13">
        <v>0.76038700000000015</v>
      </c>
      <c r="F210" s="14">
        <v>3409091</v>
      </c>
      <c r="G210" s="14">
        <v>2592228.4782170006</v>
      </c>
      <c r="H210" s="15">
        <v>3300000</v>
      </c>
      <c r="I210" s="14">
        <v>2509277.1000000006</v>
      </c>
      <c r="J210" s="16">
        <v>1</v>
      </c>
      <c r="K210" s="14">
        <v>3300000</v>
      </c>
      <c r="L210" s="14">
        <v>2509277.1000000006</v>
      </c>
      <c r="M210" s="14">
        <v>0</v>
      </c>
      <c r="N210" s="14">
        <v>0</v>
      </c>
      <c r="O210" s="14">
        <v>3300000</v>
      </c>
      <c r="P210" s="14">
        <v>2509277.1000000006</v>
      </c>
      <c r="Q210" s="14">
        <v>-109091</v>
      </c>
      <c r="R210" s="14">
        <v>-82951.378217000049</v>
      </c>
      <c r="S210" s="1">
        <v>0</v>
      </c>
      <c r="T210" s="1">
        <v>0</v>
      </c>
    </row>
    <row r="211" spans="1:20" ht="16.5" hidden="1" customHeight="1" x14ac:dyDescent="0.2">
      <c r="A211" s="10">
        <v>61</v>
      </c>
      <c r="B211" s="11" t="s">
        <v>146</v>
      </c>
      <c r="C211" s="12" t="s">
        <v>147</v>
      </c>
      <c r="D211" s="11" t="s">
        <v>39</v>
      </c>
      <c r="E211" s="13">
        <v>3.5669999999999999E-3</v>
      </c>
      <c r="F211" s="14">
        <v>3409091</v>
      </c>
      <c r="G211" s="14">
        <v>12160.227596999999</v>
      </c>
      <c r="H211" s="15">
        <v>3300000</v>
      </c>
      <c r="I211" s="14">
        <v>11771.1</v>
      </c>
      <c r="J211" s="16">
        <v>1</v>
      </c>
      <c r="K211" s="14">
        <v>3300000</v>
      </c>
      <c r="L211" s="14">
        <v>11771.1</v>
      </c>
      <c r="M211" s="14">
        <v>0</v>
      </c>
      <c r="N211" s="14">
        <v>0</v>
      </c>
      <c r="O211" s="14">
        <v>3300000</v>
      </c>
      <c r="P211" s="14">
        <v>11771.1</v>
      </c>
      <c r="Q211" s="14">
        <v>-109091</v>
      </c>
      <c r="R211" s="14">
        <v>-389.12759699999879</v>
      </c>
      <c r="S211" s="1">
        <v>0</v>
      </c>
      <c r="T211" s="1">
        <v>0</v>
      </c>
    </row>
    <row r="212" spans="1:20" ht="16.5" hidden="1" customHeight="1" x14ac:dyDescent="0.2">
      <c r="A212" s="10">
        <v>62</v>
      </c>
      <c r="B212" s="11" t="s">
        <v>148</v>
      </c>
      <c r="C212" s="12" t="s">
        <v>149</v>
      </c>
      <c r="D212" s="11" t="s">
        <v>37</v>
      </c>
      <c r="E212" s="13">
        <v>6.3935000000000004</v>
      </c>
      <c r="F212" s="14">
        <v>15127</v>
      </c>
      <c r="G212" s="14">
        <v>96714.474500000011</v>
      </c>
      <c r="H212" s="15">
        <v>20900</v>
      </c>
      <c r="I212" s="14">
        <v>133624.15</v>
      </c>
      <c r="J212" s="16">
        <v>1</v>
      </c>
      <c r="K212" s="14">
        <v>20900</v>
      </c>
      <c r="L212" s="14">
        <v>133624.15</v>
      </c>
      <c r="M212" s="14">
        <v>0</v>
      </c>
      <c r="N212" s="14">
        <v>0</v>
      </c>
      <c r="O212" s="14">
        <v>20900</v>
      </c>
      <c r="P212" s="14">
        <v>133624.15</v>
      </c>
      <c r="Q212" s="14">
        <v>5773</v>
      </c>
      <c r="R212" s="14">
        <v>36909.675499999983</v>
      </c>
      <c r="S212" s="1">
        <v>0</v>
      </c>
      <c r="T212" s="1">
        <v>0</v>
      </c>
    </row>
    <row r="213" spans="1:20" ht="16.5" hidden="1" customHeight="1" x14ac:dyDescent="0.2">
      <c r="A213" s="10">
        <v>63</v>
      </c>
      <c r="B213" s="11" t="s">
        <v>150</v>
      </c>
      <c r="C213" s="12" t="s">
        <v>151</v>
      </c>
      <c r="D213" s="11" t="s">
        <v>48</v>
      </c>
      <c r="E213" s="13">
        <v>32.849855999999996</v>
      </c>
      <c r="F213" s="14">
        <v>6233</v>
      </c>
      <c r="G213" s="14">
        <v>204753.15244799998</v>
      </c>
      <c r="H213" s="15">
        <v>95000</v>
      </c>
      <c r="I213" s="14">
        <v>3120736.3199999994</v>
      </c>
      <c r="J213" s="16">
        <v>1</v>
      </c>
      <c r="K213" s="14">
        <v>95000</v>
      </c>
      <c r="L213" s="14">
        <v>3120736.3199999994</v>
      </c>
      <c r="M213" s="14">
        <v>0</v>
      </c>
      <c r="N213" s="14">
        <v>0</v>
      </c>
      <c r="O213" s="14">
        <v>95000</v>
      </c>
      <c r="P213" s="14">
        <v>3120736.3199999994</v>
      </c>
      <c r="Q213" s="14">
        <v>88767</v>
      </c>
      <c r="R213" s="14">
        <v>2915983.1675519994</v>
      </c>
      <c r="S213" s="1">
        <v>0</v>
      </c>
      <c r="T213" s="1">
        <v>0</v>
      </c>
    </row>
    <row r="214" spans="1:20" ht="16.5" hidden="1" customHeight="1" x14ac:dyDescent="0.2">
      <c r="A214" s="10">
        <v>64</v>
      </c>
      <c r="B214" s="11" t="s">
        <v>152</v>
      </c>
      <c r="C214" s="12" t="s">
        <v>153</v>
      </c>
      <c r="D214" s="11" t="s">
        <v>48</v>
      </c>
      <c r="E214" s="13">
        <v>2.4045799999999997</v>
      </c>
      <c r="F214" s="14">
        <v>27667</v>
      </c>
      <c r="G214" s="14">
        <v>66527.514859999996</v>
      </c>
      <c r="H214" s="15">
        <v>35000</v>
      </c>
      <c r="I214" s="14">
        <v>84160.299999999988</v>
      </c>
      <c r="J214" s="16">
        <v>1</v>
      </c>
      <c r="K214" s="14">
        <v>35000</v>
      </c>
      <c r="L214" s="14">
        <v>84160.299999999988</v>
      </c>
      <c r="M214" s="14">
        <v>0</v>
      </c>
      <c r="N214" s="14">
        <v>0</v>
      </c>
      <c r="O214" s="14">
        <v>35000</v>
      </c>
      <c r="P214" s="14">
        <v>84160.299999999988</v>
      </c>
      <c r="Q214" s="14">
        <v>7333</v>
      </c>
      <c r="R214" s="14">
        <v>17632.785139999993</v>
      </c>
      <c r="S214" s="1">
        <v>0</v>
      </c>
      <c r="T214" s="1">
        <v>0</v>
      </c>
    </row>
    <row r="215" spans="1:20" ht="16.5" hidden="1" customHeight="1" x14ac:dyDescent="0.2">
      <c r="A215" s="10">
        <v>65</v>
      </c>
      <c r="B215" s="11" t="s">
        <v>160</v>
      </c>
      <c r="C215" s="12" t="s">
        <v>161</v>
      </c>
      <c r="D215" s="11" t="s">
        <v>37</v>
      </c>
      <c r="E215" s="13">
        <v>0.56079999999999997</v>
      </c>
      <c r="F215" s="14">
        <v>118000</v>
      </c>
      <c r="G215" s="14">
        <v>66174.399999999994</v>
      </c>
      <c r="H215" s="15">
        <v>120000</v>
      </c>
      <c r="I215" s="14">
        <v>67296</v>
      </c>
      <c r="J215" s="16">
        <v>1</v>
      </c>
      <c r="K215" s="14">
        <v>120000</v>
      </c>
      <c r="L215" s="14">
        <v>67296</v>
      </c>
      <c r="M215" s="14">
        <v>0</v>
      </c>
      <c r="N215" s="14">
        <v>0</v>
      </c>
      <c r="O215" s="14">
        <v>120000</v>
      </c>
      <c r="P215" s="14">
        <v>67296</v>
      </c>
      <c r="Q215" s="14">
        <v>2000</v>
      </c>
      <c r="R215" s="14">
        <v>1121.6000000000058</v>
      </c>
      <c r="S215" s="1">
        <v>0</v>
      </c>
      <c r="T215" s="1">
        <v>0</v>
      </c>
    </row>
    <row r="216" spans="1:20" ht="16.5" hidden="1" customHeight="1" x14ac:dyDescent="0.2">
      <c r="A216" s="10">
        <v>66</v>
      </c>
      <c r="B216" s="11" t="s">
        <v>168</v>
      </c>
      <c r="C216" s="12" t="s">
        <v>169</v>
      </c>
      <c r="D216" s="11" t="s">
        <v>35</v>
      </c>
      <c r="E216" s="13">
        <v>1.05</v>
      </c>
      <c r="F216" s="14">
        <v>87000</v>
      </c>
      <c r="G216" s="14">
        <v>91350</v>
      </c>
      <c r="H216" s="15">
        <v>87000</v>
      </c>
      <c r="I216" s="14">
        <v>91350</v>
      </c>
      <c r="J216" s="16">
        <v>1</v>
      </c>
      <c r="K216" s="14">
        <v>87000</v>
      </c>
      <c r="L216" s="14">
        <v>91350</v>
      </c>
      <c r="M216" s="14">
        <v>0</v>
      </c>
      <c r="N216" s="14">
        <v>0</v>
      </c>
      <c r="O216" s="14">
        <v>87000</v>
      </c>
      <c r="P216" s="14">
        <v>91350</v>
      </c>
      <c r="Q216" s="14">
        <v>0</v>
      </c>
      <c r="R216" s="14">
        <v>0</v>
      </c>
      <c r="S216" s="1">
        <v>0</v>
      </c>
      <c r="T216" s="1">
        <v>0</v>
      </c>
    </row>
    <row r="217" spans="1:20" ht="16.5" hidden="1" customHeight="1" x14ac:dyDescent="0.2">
      <c r="A217" s="10">
        <v>67</v>
      </c>
      <c r="B217" s="11" t="s">
        <v>170</v>
      </c>
      <c r="C217" s="12" t="s">
        <v>171</v>
      </c>
      <c r="D217" s="11" t="s">
        <v>172</v>
      </c>
      <c r="E217" s="13">
        <v>5625.1668649999992</v>
      </c>
      <c r="F217" s="14">
        <v>12</v>
      </c>
      <c r="G217" s="14">
        <v>67502.002379999991</v>
      </c>
      <c r="H217" s="15">
        <v>12</v>
      </c>
      <c r="I217" s="14">
        <v>67502.002379999991</v>
      </c>
      <c r="J217" s="16">
        <v>1</v>
      </c>
      <c r="K217" s="14">
        <v>12</v>
      </c>
      <c r="L217" s="14">
        <v>67502.002379999991</v>
      </c>
      <c r="M217" s="14">
        <v>0</v>
      </c>
      <c r="N217" s="14">
        <v>0</v>
      </c>
      <c r="O217" s="14">
        <v>12</v>
      </c>
      <c r="P217" s="14">
        <v>67502.002379999991</v>
      </c>
      <c r="Q217" s="14">
        <v>0</v>
      </c>
      <c r="R217" s="14">
        <v>0</v>
      </c>
      <c r="S217" s="1">
        <v>0</v>
      </c>
      <c r="T217" s="1">
        <v>0</v>
      </c>
    </row>
    <row r="218" spans="1:20" ht="16.5" hidden="1" customHeight="1" x14ac:dyDescent="0.2">
      <c r="A218" s="10">
        <v>68</v>
      </c>
      <c r="B218" s="11" t="s">
        <v>173</v>
      </c>
      <c r="C218" s="12" t="s">
        <v>174</v>
      </c>
      <c r="D218" s="11" t="s">
        <v>37</v>
      </c>
      <c r="E218" s="13">
        <v>3.85E-2</v>
      </c>
      <c r="F218" s="14">
        <v>100000</v>
      </c>
      <c r="G218" s="14">
        <v>3850</v>
      </c>
      <c r="H218" s="15">
        <v>120000</v>
      </c>
      <c r="I218" s="14">
        <v>4620</v>
      </c>
      <c r="J218" s="16">
        <v>1</v>
      </c>
      <c r="K218" s="14">
        <v>120000</v>
      </c>
      <c r="L218" s="14">
        <v>4620</v>
      </c>
      <c r="M218" s="14">
        <v>0</v>
      </c>
      <c r="N218" s="14">
        <v>0</v>
      </c>
      <c r="O218" s="14">
        <v>120000</v>
      </c>
      <c r="P218" s="14">
        <v>4620</v>
      </c>
      <c r="Q218" s="14">
        <v>20000</v>
      </c>
      <c r="R218" s="14">
        <v>770</v>
      </c>
      <c r="S218" s="1">
        <v>0</v>
      </c>
      <c r="T218" s="1">
        <v>0</v>
      </c>
    </row>
    <row r="219" spans="1:20" ht="16.5" hidden="1" customHeight="1" x14ac:dyDescent="0.2">
      <c r="A219" s="10">
        <v>69</v>
      </c>
      <c r="B219" s="11" t="s">
        <v>175</v>
      </c>
      <c r="C219" s="12" t="s">
        <v>176</v>
      </c>
      <c r="D219" s="11" t="s">
        <v>37</v>
      </c>
      <c r="E219" s="13">
        <v>41.457149999999999</v>
      </c>
      <c r="F219" s="14">
        <v>11200</v>
      </c>
      <c r="G219" s="14">
        <v>464320.07999999996</v>
      </c>
      <c r="H219" s="15">
        <v>16300</v>
      </c>
      <c r="I219" s="14">
        <v>675751.54499999993</v>
      </c>
      <c r="J219" s="16">
        <v>1</v>
      </c>
      <c r="K219" s="14">
        <v>16300</v>
      </c>
      <c r="L219" s="14">
        <v>675751.54499999993</v>
      </c>
      <c r="M219" s="14">
        <v>0</v>
      </c>
      <c r="N219" s="14">
        <v>0</v>
      </c>
      <c r="O219" s="14">
        <v>16300</v>
      </c>
      <c r="P219" s="14">
        <v>675751.54499999993</v>
      </c>
      <c r="Q219" s="14">
        <v>5100</v>
      </c>
      <c r="R219" s="14">
        <v>211431.46499999997</v>
      </c>
      <c r="S219" s="1">
        <v>0</v>
      </c>
      <c r="T219" s="1">
        <v>0</v>
      </c>
    </row>
    <row r="220" spans="1:20" ht="16.5" hidden="1" customHeight="1" x14ac:dyDescent="0.2">
      <c r="A220" s="10">
        <v>70</v>
      </c>
      <c r="B220" s="11" t="s">
        <v>339</v>
      </c>
      <c r="C220" s="12" t="s">
        <v>340</v>
      </c>
      <c r="D220" s="11" t="s">
        <v>43</v>
      </c>
      <c r="E220" s="13">
        <v>60.3</v>
      </c>
      <c r="F220" s="14">
        <v>39636</v>
      </c>
      <c r="G220" s="14">
        <v>2390050.7999999998</v>
      </c>
      <c r="H220" s="15">
        <v>39636</v>
      </c>
      <c r="I220" s="14">
        <v>2390050.7999999998</v>
      </c>
      <c r="J220" s="16">
        <v>1</v>
      </c>
      <c r="K220" s="14">
        <v>39636</v>
      </c>
      <c r="L220" s="14">
        <v>2390050.7999999998</v>
      </c>
      <c r="M220" s="14">
        <v>0</v>
      </c>
      <c r="N220" s="14">
        <v>0</v>
      </c>
      <c r="O220" s="14">
        <v>39636</v>
      </c>
      <c r="P220" s="14">
        <v>2390050.7999999998</v>
      </c>
      <c r="Q220" s="14">
        <v>0</v>
      </c>
      <c r="R220" s="14">
        <v>0</v>
      </c>
      <c r="S220" s="1">
        <v>0</v>
      </c>
      <c r="T220" s="1">
        <v>0</v>
      </c>
    </row>
    <row r="221" spans="1:20" ht="16.5" hidden="1" customHeight="1" x14ac:dyDescent="0.2">
      <c r="A221" s="10">
        <v>71</v>
      </c>
      <c r="B221" s="11" t="s">
        <v>341</v>
      </c>
      <c r="C221" s="12" t="s">
        <v>342</v>
      </c>
      <c r="D221" s="11" t="s">
        <v>43</v>
      </c>
      <c r="E221" s="13">
        <v>8.0400000000000009</v>
      </c>
      <c r="F221" s="14">
        <v>51364</v>
      </c>
      <c r="G221" s="14">
        <v>412966.56000000006</v>
      </c>
      <c r="H221" s="15">
        <v>51364</v>
      </c>
      <c r="I221" s="14">
        <v>412966.56000000006</v>
      </c>
      <c r="J221" s="16">
        <v>1</v>
      </c>
      <c r="K221" s="14">
        <v>51364</v>
      </c>
      <c r="L221" s="14">
        <v>412966.56000000006</v>
      </c>
      <c r="M221" s="14">
        <v>0</v>
      </c>
      <c r="N221" s="14">
        <v>0</v>
      </c>
      <c r="O221" s="14">
        <v>51364</v>
      </c>
      <c r="P221" s="14">
        <v>412966.56000000006</v>
      </c>
      <c r="Q221" s="14">
        <v>0</v>
      </c>
      <c r="R221" s="14">
        <v>0</v>
      </c>
      <c r="S221" s="1">
        <v>0</v>
      </c>
      <c r="T221" s="1">
        <v>0</v>
      </c>
    </row>
    <row r="222" spans="1:20" ht="16.5" hidden="1" customHeight="1" x14ac:dyDescent="0.2">
      <c r="A222" s="10">
        <v>72</v>
      </c>
      <c r="B222" s="11" t="s">
        <v>188</v>
      </c>
      <c r="C222" s="12" t="s">
        <v>189</v>
      </c>
      <c r="D222" s="11" t="s">
        <v>43</v>
      </c>
      <c r="E222" s="13">
        <v>61.2</v>
      </c>
      <c r="F222" s="14">
        <v>1733</v>
      </c>
      <c r="G222" s="14">
        <v>106059.6</v>
      </c>
      <c r="H222" s="15">
        <v>4970</v>
      </c>
      <c r="I222" s="14">
        <v>304164</v>
      </c>
      <c r="J222" s="16">
        <v>1</v>
      </c>
      <c r="K222" s="14">
        <v>4970</v>
      </c>
      <c r="L222" s="14">
        <v>304164</v>
      </c>
      <c r="M222" s="14">
        <v>0</v>
      </c>
      <c r="N222" s="14">
        <v>0</v>
      </c>
      <c r="O222" s="14">
        <v>4970</v>
      </c>
      <c r="P222" s="14">
        <v>304164</v>
      </c>
      <c r="Q222" s="14">
        <v>3237</v>
      </c>
      <c r="R222" s="14">
        <v>198104.4</v>
      </c>
      <c r="S222" s="1">
        <v>0</v>
      </c>
      <c r="T222" s="1">
        <v>0</v>
      </c>
    </row>
    <row r="223" spans="1:20" ht="16.5" hidden="1" customHeight="1" x14ac:dyDescent="0.2">
      <c r="A223" s="10">
        <v>73</v>
      </c>
      <c r="B223" s="11" t="s">
        <v>343</v>
      </c>
      <c r="C223" s="12" t="s">
        <v>344</v>
      </c>
      <c r="D223" s="11" t="s">
        <v>43</v>
      </c>
      <c r="E223" s="13">
        <v>4.04</v>
      </c>
      <c r="F223" s="14">
        <v>50636</v>
      </c>
      <c r="G223" s="14">
        <v>204569.44</v>
      </c>
      <c r="H223" s="15">
        <v>124800</v>
      </c>
      <c r="I223" s="14">
        <v>504192</v>
      </c>
      <c r="J223" s="16">
        <v>1</v>
      </c>
      <c r="K223" s="14">
        <v>124800</v>
      </c>
      <c r="L223" s="14">
        <v>504192</v>
      </c>
      <c r="M223" s="14">
        <v>0</v>
      </c>
      <c r="N223" s="14">
        <v>0</v>
      </c>
      <c r="O223" s="14">
        <v>124800</v>
      </c>
      <c r="P223" s="14">
        <v>504192</v>
      </c>
      <c r="Q223" s="14">
        <v>74164</v>
      </c>
      <c r="R223" s="14">
        <v>299622.56</v>
      </c>
      <c r="S223" s="1">
        <v>0</v>
      </c>
      <c r="T223" s="1">
        <v>0</v>
      </c>
    </row>
    <row r="224" spans="1:20" ht="16.5" hidden="1" customHeight="1" x14ac:dyDescent="0.2">
      <c r="A224" s="10">
        <v>74</v>
      </c>
      <c r="B224" s="11" t="s">
        <v>345</v>
      </c>
      <c r="C224" s="12" t="s">
        <v>346</v>
      </c>
      <c r="D224" s="11" t="s">
        <v>43</v>
      </c>
      <c r="E224" s="13">
        <v>6.06</v>
      </c>
      <c r="F224" s="14">
        <v>12818</v>
      </c>
      <c r="G224" s="14">
        <v>77677.08</v>
      </c>
      <c r="H224" s="15">
        <v>19900</v>
      </c>
      <c r="I224" s="14">
        <v>120593.99999999999</v>
      </c>
      <c r="J224" s="16">
        <v>1</v>
      </c>
      <c r="K224" s="14">
        <v>19900</v>
      </c>
      <c r="L224" s="14">
        <v>120593.99999999999</v>
      </c>
      <c r="M224" s="14">
        <v>0</v>
      </c>
      <c r="N224" s="14">
        <v>0</v>
      </c>
      <c r="O224" s="14">
        <v>19900</v>
      </c>
      <c r="P224" s="14">
        <v>120593.99999999999</v>
      </c>
      <c r="Q224" s="14">
        <v>7082</v>
      </c>
      <c r="R224" s="14">
        <v>42916.919999999984</v>
      </c>
      <c r="S224" s="1">
        <v>0</v>
      </c>
      <c r="T224" s="1">
        <v>0</v>
      </c>
    </row>
    <row r="225" spans="1:20" ht="16.5" hidden="1" customHeight="1" x14ac:dyDescent="0.2">
      <c r="A225" s="10">
        <v>75</v>
      </c>
      <c r="B225" s="11" t="s">
        <v>347</v>
      </c>
      <c r="C225" s="12" t="s">
        <v>348</v>
      </c>
      <c r="D225" s="11" t="s">
        <v>43</v>
      </c>
      <c r="E225" s="13">
        <v>3.03</v>
      </c>
      <c r="F225" s="14">
        <v>16182</v>
      </c>
      <c r="G225" s="14">
        <v>49031.46</v>
      </c>
      <c r="H225" s="15">
        <v>23700</v>
      </c>
      <c r="I225" s="14">
        <v>71811</v>
      </c>
      <c r="J225" s="16">
        <v>1</v>
      </c>
      <c r="K225" s="14">
        <v>23700</v>
      </c>
      <c r="L225" s="14">
        <v>71811</v>
      </c>
      <c r="M225" s="14">
        <v>0</v>
      </c>
      <c r="N225" s="14">
        <v>0</v>
      </c>
      <c r="O225" s="14">
        <v>23700</v>
      </c>
      <c r="P225" s="14">
        <v>71811</v>
      </c>
      <c r="Q225" s="14">
        <v>7518</v>
      </c>
      <c r="R225" s="14">
        <v>22779.54</v>
      </c>
      <c r="S225" s="1">
        <v>0</v>
      </c>
      <c r="T225" s="1">
        <v>0</v>
      </c>
    </row>
    <row r="226" spans="1:20" ht="16.5" hidden="1" customHeight="1" x14ac:dyDescent="0.2">
      <c r="A226" s="10">
        <v>76</v>
      </c>
      <c r="B226" s="11" t="s">
        <v>349</v>
      </c>
      <c r="C226" s="12" t="s">
        <v>350</v>
      </c>
      <c r="D226" s="11" t="s">
        <v>43</v>
      </c>
      <c r="E226" s="13">
        <v>12.12</v>
      </c>
      <c r="F226" s="14">
        <v>19545</v>
      </c>
      <c r="G226" s="14">
        <v>236885.4</v>
      </c>
      <c r="H226" s="15">
        <v>39000</v>
      </c>
      <c r="I226" s="14">
        <v>472679.99999999994</v>
      </c>
      <c r="J226" s="16">
        <v>1</v>
      </c>
      <c r="K226" s="14">
        <v>39000</v>
      </c>
      <c r="L226" s="14">
        <v>472679.99999999994</v>
      </c>
      <c r="M226" s="14">
        <v>0</v>
      </c>
      <c r="N226" s="14">
        <v>0</v>
      </c>
      <c r="O226" s="14">
        <v>39000</v>
      </c>
      <c r="P226" s="14">
        <v>472679.99999999994</v>
      </c>
      <c r="Q226" s="14">
        <v>19455</v>
      </c>
      <c r="R226" s="14">
        <v>235794.59999999995</v>
      </c>
      <c r="S226" s="1">
        <v>0</v>
      </c>
      <c r="T226" s="1">
        <v>0</v>
      </c>
    </row>
    <row r="227" spans="1:20" ht="16.5" hidden="1" customHeight="1" x14ac:dyDescent="0.2">
      <c r="A227" s="10">
        <v>77</v>
      </c>
      <c r="B227" s="11" t="s">
        <v>351</v>
      </c>
      <c r="C227" s="12" t="s">
        <v>352</v>
      </c>
      <c r="D227" s="11" t="s">
        <v>43</v>
      </c>
      <c r="E227" s="13">
        <v>20.200000000000003</v>
      </c>
      <c r="F227" s="14">
        <v>33545</v>
      </c>
      <c r="G227" s="14">
        <v>677609.00000000012</v>
      </c>
      <c r="H227" s="15">
        <v>79700</v>
      </c>
      <c r="I227" s="14">
        <v>1609940.0000000002</v>
      </c>
      <c r="J227" s="16">
        <v>1</v>
      </c>
      <c r="K227" s="14">
        <v>79700</v>
      </c>
      <c r="L227" s="14">
        <v>1609940.0000000002</v>
      </c>
      <c r="M227" s="14">
        <v>0</v>
      </c>
      <c r="N227" s="14">
        <v>0</v>
      </c>
      <c r="O227" s="14">
        <v>79700</v>
      </c>
      <c r="P227" s="14">
        <v>1609940.0000000002</v>
      </c>
      <c r="Q227" s="14">
        <v>46155</v>
      </c>
      <c r="R227" s="14">
        <v>932331.00000000012</v>
      </c>
      <c r="S227" s="1">
        <v>0</v>
      </c>
      <c r="T227" s="1">
        <v>0</v>
      </c>
    </row>
    <row r="228" spans="1:20" ht="16.5" hidden="1" customHeight="1" x14ac:dyDescent="0.2">
      <c r="A228" s="10">
        <v>78</v>
      </c>
      <c r="B228" s="11" t="s">
        <v>353</v>
      </c>
      <c r="C228" s="12" t="s">
        <v>354</v>
      </c>
      <c r="D228" s="11" t="s">
        <v>35</v>
      </c>
      <c r="E228" s="13">
        <v>4</v>
      </c>
      <c r="F228" s="14">
        <v>28000</v>
      </c>
      <c r="G228" s="14">
        <v>112000</v>
      </c>
      <c r="H228" s="15">
        <v>145000</v>
      </c>
      <c r="I228" s="14">
        <v>580000</v>
      </c>
      <c r="J228" s="16">
        <v>1</v>
      </c>
      <c r="K228" s="14">
        <v>145000</v>
      </c>
      <c r="L228" s="14">
        <v>580000</v>
      </c>
      <c r="M228" s="14">
        <v>0</v>
      </c>
      <c r="N228" s="14">
        <v>0</v>
      </c>
      <c r="O228" s="14">
        <v>145000</v>
      </c>
      <c r="P228" s="14">
        <v>580000</v>
      </c>
      <c r="Q228" s="14">
        <v>117000</v>
      </c>
      <c r="R228" s="14">
        <v>468000</v>
      </c>
      <c r="S228" s="1">
        <v>0</v>
      </c>
      <c r="T228" s="1">
        <v>0</v>
      </c>
    </row>
    <row r="229" spans="1:20" ht="16.5" hidden="1" customHeight="1" x14ac:dyDescent="0.2">
      <c r="A229" s="10">
        <v>79</v>
      </c>
      <c r="B229" s="11" t="s">
        <v>195</v>
      </c>
      <c r="C229" s="12" t="s">
        <v>196</v>
      </c>
      <c r="D229" s="11" t="s">
        <v>37</v>
      </c>
      <c r="E229" s="13">
        <v>5.0164799999999996</v>
      </c>
      <c r="F229" s="14">
        <v>25000</v>
      </c>
      <c r="G229" s="14">
        <v>125411.99999999999</v>
      </c>
      <c r="H229" s="15">
        <v>25000</v>
      </c>
      <c r="I229" s="14">
        <v>125411.99999999999</v>
      </c>
      <c r="J229" s="16">
        <v>1</v>
      </c>
      <c r="K229" s="14">
        <v>25000</v>
      </c>
      <c r="L229" s="14">
        <v>125411.99999999999</v>
      </c>
      <c r="M229" s="14">
        <v>0</v>
      </c>
      <c r="N229" s="14">
        <v>0</v>
      </c>
      <c r="O229" s="14">
        <v>25000</v>
      </c>
      <c r="P229" s="14">
        <v>125411.99999999999</v>
      </c>
      <c r="Q229" s="14">
        <v>0</v>
      </c>
      <c r="R229" s="14">
        <v>0</v>
      </c>
      <c r="S229" s="1">
        <v>0</v>
      </c>
      <c r="T229" s="1">
        <v>0</v>
      </c>
    </row>
    <row r="230" spans="1:20" ht="16.5" hidden="1" customHeight="1" x14ac:dyDescent="0.2">
      <c r="A230" s="10">
        <v>80</v>
      </c>
      <c r="B230" s="11" t="s">
        <v>198</v>
      </c>
      <c r="C230" s="12" t="s">
        <v>199</v>
      </c>
      <c r="D230" s="11" t="s">
        <v>172</v>
      </c>
      <c r="E230" s="13">
        <v>4.5798800000000002</v>
      </c>
      <c r="F230" s="14">
        <v>75000</v>
      </c>
      <c r="G230" s="14">
        <v>343491</v>
      </c>
      <c r="H230" s="15">
        <v>90000</v>
      </c>
      <c r="I230" s="14">
        <v>412189.2</v>
      </c>
      <c r="J230" s="16">
        <v>1</v>
      </c>
      <c r="K230" s="14">
        <v>90000</v>
      </c>
      <c r="L230" s="14">
        <v>412189.2</v>
      </c>
      <c r="M230" s="14">
        <v>0</v>
      </c>
      <c r="N230" s="14">
        <v>0</v>
      </c>
      <c r="O230" s="14">
        <v>90000</v>
      </c>
      <c r="P230" s="14">
        <v>412189.2</v>
      </c>
      <c r="Q230" s="14">
        <v>15000</v>
      </c>
      <c r="R230" s="14">
        <v>68698.200000000012</v>
      </c>
      <c r="S230" s="1">
        <v>0</v>
      </c>
      <c r="T230" s="1">
        <v>0</v>
      </c>
    </row>
    <row r="231" spans="1:20" ht="16.5" hidden="1" customHeight="1" x14ac:dyDescent="0.2">
      <c r="A231" s="10">
        <v>81</v>
      </c>
      <c r="B231" s="11" t="s">
        <v>200</v>
      </c>
      <c r="C231" s="12" t="s">
        <v>201</v>
      </c>
      <c r="D231" s="11" t="s">
        <v>172</v>
      </c>
      <c r="E231" s="13">
        <v>9.8399909999999995</v>
      </c>
      <c r="F231" s="14">
        <v>29000</v>
      </c>
      <c r="G231" s="14">
        <v>285359.739</v>
      </c>
      <c r="H231" s="15">
        <v>100000</v>
      </c>
      <c r="I231" s="14">
        <v>983999.1</v>
      </c>
      <c r="J231" s="16">
        <v>1</v>
      </c>
      <c r="K231" s="14">
        <v>100000</v>
      </c>
      <c r="L231" s="14">
        <v>983999.1</v>
      </c>
      <c r="M231" s="14">
        <v>0</v>
      </c>
      <c r="N231" s="14">
        <v>0</v>
      </c>
      <c r="O231" s="14">
        <v>100000</v>
      </c>
      <c r="P231" s="14">
        <v>983999.1</v>
      </c>
      <c r="Q231" s="14">
        <v>71000</v>
      </c>
      <c r="R231" s="14">
        <v>698639.36100000003</v>
      </c>
      <c r="S231" s="1">
        <v>0</v>
      </c>
      <c r="T231" s="1">
        <v>0</v>
      </c>
    </row>
    <row r="232" spans="1:20" ht="16.5" hidden="1" customHeight="1" x14ac:dyDescent="0.2">
      <c r="A232" s="10">
        <v>82</v>
      </c>
      <c r="B232" s="11" t="s">
        <v>202</v>
      </c>
      <c r="C232" s="12" t="s">
        <v>203</v>
      </c>
      <c r="D232" s="11" t="s">
        <v>172</v>
      </c>
      <c r="E232" s="13">
        <v>7.5830800000000007</v>
      </c>
      <c r="F232" s="14">
        <v>75000</v>
      </c>
      <c r="G232" s="14">
        <v>568731</v>
      </c>
      <c r="H232" s="15">
        <v>135000</v>
      </c>
      <c r="I232" s="14">
        <v>1023715.8</v>
      </c>
      <c r="J232" s="16">
        <v>1</v>
      </c>
      <c r="K232" s="14">
        <v>135000</v>
      </c>
      <c r="L232" s="14">
        <v>1023715.8</v>
      </c>
      <c r="M232" s="14">
        <v>0</v>
      </c>
      <c r="N232" s="14">
        <v>0</v>
      </c>
      <c r="O232" s="14">
        <v>135000</v>
      </c>
      <c r="P232" s="14">
        <v>1023715.8</v>
      </c>
      <c r="Q232" s="14">
        <v>60000</v>
      </c>
      <c r="R232" s="14">
        <v>454984.80000000005</v>
      </c>
      <c r="S232" s="1">
        <v>0</v>
      </c>
      <c r="T232" s="1">
        <v>0</v>
      </c>
    </row>
    <row r="233" spans="1:20" ht="16.5" hidden="1" customHeight="1" x14ac:dyDescent="0.2">
      <c r="A233" s="10">
        <v>83</v>
      </c>
      <c r="B233" s="11" t="s">
        <v>204</v>
      </c>
      <c r="C233" s="12" t="s">
        <v>205</v>
      </c>
      <c r="D233" s="11" t="s">
        <v>172</v>
      </c>
      <c r="E233" s="13">
        <v>15.628220999999998</v>
      </c>
      <c r="F233" s="14">
        <v>29000</v>
      </c>
      <c r="G233" s="14">
        <v>453218.40899999993</v>
      </c>
      <c r="H233" s="15">
        <v>145000</v>
      </c>
      <c r="I233" s="14">
        <v>2266092.0449999999</v>
      </c>
      <c r="J233" s="16">
        <v>1</v>
      </c>
      <c r="K233" s="14">
        <v>145000</v>
      </c>
      <c r="L233" s="14">
        <v>2266092.0449999999</v>
      </c>
      <c r="M233" s="14">
        <v>0</v>
      </c>
      <c r="N233" s="14">
        <v>0</v>
      </c>
      <c r="O233" s="14">
        <v>145000</v>
      </c>
      <c r="P233" s="14">
        <v>2266092.0449999999</v>
      </c>
      <c r="Q233" s="14">
        <v>116000</v>
      </c>
      <c r="R233" s="14">
        <v>1812873.6359999999</v>
      </c>
      <c r="S233" s="1">
        <v>0</v>
      </c>
      <c r="T233" s="1">
        <v>0</v>
      </c>
    </row>
    <row r="234" spans="1:20" ht="16.5" hidden="1" customHeight="1" x14ac:dyDescent="0.2">
      <c r="A234" s="10">
        <v>84</v>
      </c>
      <c r="B234" s="11" t="s">
        <v>308</v>
      </c>
      <c r="C234" s="12" t="s">
        <v>355</v>
      </c>
      <c r="D234" s="11" t="s">
        <v>35</v>
      </c>
      <c r="E234" s="13">
        <v>16</v>
      </c>
      <c r="F234" s="14">
        <v>4364</v>
      </c>
      <c r="G234" s="14">
        <v>69824</v>
      </c>
      <c r="H234" s="15">
        <v>6455</v>
      </c>
      <c r="I234" s="14">
        <v>103280</v>
      </c>
      <c r="J234" s="16">
        <v>1</v>
      </c>
      <c r="K234" s="14">
        <v>6455</v>
      </c>
      <c r="L234" s="14">
        <v>103280</v>
      </c>
      <c r="M234" s="14">
        <v>0</v>
      </c>
      <c r="N234" s="14">
        <v>0</v>
      </c>
      <c r="O234" s="14">
        <v>6455</v>
      </c>
      <c r="P234" s="14">
        <v>103280</v>
      </c>
      <c r="Q234" s="14">
        <v>2091</v>
      </c>
      <c r="R234" s="14">
        <v>33456</v>
      </c>
      <c r="S234" s="1">
        <v>0</v>
      </c>
      <c r="T234" s="1">
        <v>0</v>
      </c>
    </row>
    <row r="235" spans="1:20" ht="16.5" hidden="1" customHeight="1" x14ac:dyDescent="0.2">
      <c r="A235" s="10">
        <v>85</v>
      </c>
      <c r="B235" s="11" t="s">
        <v>301</v>
      </c>
      <c r="C235" s="12" t="s">
        <v>356</v>
      </c>
      <c r="D235" s="11" t="s">
        <v>35</v>
      </c>
      <c r="E235" s="13">
        <v>2</v>
      </c>
      <c r="F235" s="14">
        <v>6182</v>
      </c>
      <c r="G235" s="14">
        <v>12364</v>
      </c>
      <c r="H235" s="15">
        <v>17636</v>
      </c>
      <c r="I235" s="14">
        <v>35272</v>
      </c>
      <c r="J235" s="16">
        <v>1</v>
      </c>
      <c r="K235" s="14">
        <v>17636</v>
      </c>
      <c r="L235" s="14">
        <v>35272</v>
      </c>
      <c r="M235" s="14">
        <v>0</v>
      </c>
      <c r="N235" s="14">
        <v>0</v>
      </c>
      <c r="O235" s="14">
        <v>17636</v>
      </c>
      <c r="P235" s="14">
        <v>35272</v>
      </c>
      <c r="Q235" s="14">
        <v>11454</v>
      </c>
      <c r="R235" s="14">
        <v>22908</v>
      </c>
      <c r="S235" s="1">
        <v>0</v>
      </c>
      <c r="T235" s="1">
        <v>0</v>
      </c>
    </row>
    <row r="236" spans="1:20" ht="16.5" hidden="1" customHeight="1" x14ac:dyDescent="0.2">
      <c r="A236" s="10">
        <v>86</v>
      </c>
      <c r="B236" s="11" t="s">
        <v>301</v>
      </c>
      <c r="C236" s="12" t="s">
        <v>357</v>
      </c>
      <c r="D236" s="11" t="s">
        <v>35</v>
      </c>
      <c r="E236" s="13">
        <v>1</v>
      </c>
      <c r="F236" s="14">
        <v>6182</v>
      </c>
      <c r="G236" s="14">
        <v>6182</v>
      </c>
      <c r="H236" s="15">
        <v>16455</v>
      </c>
      <c r="I236" s="14">
        <v>16455</v>
      </c>
      <c r="J236" s="16">
        <v>1</v>
      </c>
      <c r="K236" s="14">
        <v>16455</v>
      </c>
      <c r="L236" s="14">
        <v>16455</v>
      </c>
      <c r="M236" s="14">
        <v>0</v>
      </c>
      <c r="N236" s="14">
        <v>0</v>
      </c>
      <c r="O236" s="14">
        <v>16455</v>
      </c>
      <c r="P236" s="14">
        <v>16455</v>
      </c>
      <c r="Q236" s="14">
        <v>10273</v>
      </c>
      <c r="R236" s="14">
        <v>10273</v>
      </c>
      <c r="S236" s="1">
        <v>0</v>
      </c>
      <c r="T236" s="1">
        <v>0</v>
      </c>
    </row>
    <row r="237" spans="1:20" ht="16.5" hidden="1" customHeight="1" x14ac:dyDescent="0.2">
      <c r="A237" s="10">
        <v>87</v>
      </c>
      <c r="B237" s="11" t="s">
        <v>210</v>
      </c>
      <c r="C237" s="12" t="s">
        <v>211</v>
      </c>
      <c r="D237" s="11" t="s">
        <v>37</v>
      </c>
      <c r="E237" s="13">
        <v>2.0190000000000001</v>
      </c>
      <c r="F237" s="14">
        <v>19250</v>
      </c>
      <c r="G237" s="14">
        <v>38865.75</v>
      </c>
      <c r="H237" s="15">
        <v>18800</v>
      </c>
      <c r="I237" s="14">
        <v>37957.200000000004</v>
      </c>
      <c r="J237" s="16">
        <v>1</v>
      </c>
      <c r="K237" s="14">
        <v>18800</v>
      </c>
      <c r="L237" s="14">
        <v>37957.200000000004</v>
      </c>
      <c r="M237" s="14">
        <v>0</v>
      </c>
      <c r="N237" s="14">
        <v>0</v>
      </c>
      <c r="O237" s="14">
        <v>18800</v>
      </c>
      <c r="P237" s="14">
        <v>37957.200000000004</v>
      </c>
      <c r="Q237" s="14">
        <v>-450</v>
      </c>
      <c r="R237" s="14">
        <v>-908.54999999999563</v>
      </c>
      <c r="S237" s="1">
        <v>0</v>
      </c>
      <c r="T237" s="1">
        <v>0</v>
      </c>
    </row>
    <row r="238" spans="1:20" ht="16.5" hidden="1" customHeight="1" x14ac:dyDescent="0.2">
      <c r="A238" s="10">
        <v>88</v>
      </c>
      <c r="B238" s="11" t="s">
        <v>218</v>
      </c>
      <c r="C238" s="12" t="s">
        <v>219</v>
      </c>
      <c r="D238" s="11" t="s">
        <v>37</v>
      </c>
      <c r="E238" s="13">
        <v>49.98</v>
      </c>
      <c r="F238" s="14">
        <v>19200</v>
      </c>
      <c r="G238" s="14">
        <v>959615.99999999988</v>
      </c>
      <c r="H238" s="15">
        <v>15530</v>
      </c>
      <c r="I238" s="14">
        <v>776189.39999999991</v>
      </c>
      <c r="J238" s="16">
        <v>1</v>
      </c>
      <c r="K238" s="14">
        <v>15530</v>
      </c>
      <c r="L238" s="14">
        <v>776189.39999999991</v>
      </c>
      <c r="M238" s="14">
        <v>0</v>
      </c>
      <c r="N238" s="14">
        <v>0</v>
      </c>
      <c r="O238" s="14">
        <v>15530</v>
      </c>
      <c r="P238" s="14">
        <v>776189.39999999991</v>
      </c>
      <c r="Q238" s="14">
        <v>-3670</v>
      </c>
      <c r="R238" s="14">
        <v>-183426.59999999998</v>
      </c>
      <c r="S238" s="1">
        <v>0</v>
      </c>
      <c r="T238" s="1">
        <v>0</v>
      </c>
    </row>
    <row r="239" spans="1:20" ht="16.5" hidden="1" customHeight="1" x14ac:dyDescent="0.2">
      <c r="A239" s="10">
        <v>89</v>
      </c>
      <c r="B239" s="11" t="s">
        <v>220</v>
      </c>
      <c r="C239" s="12" t="s">
        <v>221</v>
      </c>
      <c r="D239" s="11" t="s">
        <v>37</v>
      </c>
      <c r="E239" s="13">
        <v>593.95500000000004</v>
      </c>
      <c r="F239" s="14">
        <v>19200</v>
      </c>
      <c r="G239" s="14">
        <v>11403936</v>
      </c>
      <c r="H239" s="15">
        <v>15530</v>
      </c>
      <c r="I239" s="14">
        <v>9224121.1500000004</v>
      </c>
      <c r="J239" s="16">
        <v>1</v>
      </c>
      <c r="K239" s="14">
        <v>15530</v>
      </c>
      <c r="L239" s="14">
        <v>9224121.1500000004</v>
      </c>
      <c r="M239" s="14">
        <v>0</v>
      </c>
      <c r="N239" s="14">
        <v>0</v>
      </c>
      <c r="O239" s="14">
        <v>15530</v>
      </c>
      <c r="P239" s="14">
        <v>9224121.1500000004</v>
      </c>
      <c r="Q239" s="14">
        <v>-3670</v>
      </c>
      <c r="R239" s="14">
        <v>-2179814.8499999996</v>
      </c>
      <c r="S239" s="1">
        <v>0</v>
      </c>
      <c r="T239" s="1">
        <v>0</v>
      </c>
    </row>
    <row r="240" spans="1:20" ht="16.5" hidden="1" customHeight="1" x14ac:dyDescent="0.2">
      <c r="A240" s="10">
        <v>90</v>
      </c>
      <c r="B240" s="11" t="s">
        <v>222</v>
      </c>
      <c r="C240" s="12" t="s">
        <v>223</v>
      </c>
      <c r="D240" s="11" t="s">
        <v>37</v>
      </c>
      <c r="E240" s="13">
        <v>1096.4894999999999</v>
      </c>
      <c r="F240" s="14">
        <v>19200</v>
      </c>
      <c r="G240" s="14">
        <v>21052598.399999999</v>
      </c>
      <c r="H240" s="15">
        <v>15530</v>
      </c>
      <c r="I240" s="14">
        <v>17028481.934999999</v>
      </c>
      <c r="J240" s="16">
        <v>1</v>
      </c>
      <c r="K240" s="14">
        <v>15530</v>
      </c>
      <c r="L240" s="14">
        <v>17028481.934999999</v>
      </c>
      <c r="M240" s="14">
        <v>0</v>
      </c>
      <c r="N240" s="14">
        <v>0</v>
      </c>
      <c r="O240" s="14">
        <v>15530</v>
      </c>
      <c r="P240" s="14">
        <v>17028481.934999999</v>
      </c>
      <c r="Q240" s="14">
        <v>-3670</v>
      </c>
      <c r="R240" s="14">
        <v>-4024116.4649999999</v>
      </c>
      <c r="S240" s="1">
        <v>0</v>
      </c>
      <c r="T240" s="1">
        <v>0</v>
      </c>
    </row>
    <row r="241" spans="1:20" ht="16.5" hidden="1" customHeight="1" x14ac:dyDescent="0.2">
      <c r="A241" s="10">
        <v>91</v>
      </c>
      <c r="B241" s="11" t="s">
        <v>358</v>
      </c>
      <c r="C241" s="12" t="s">
        <v>359</v>
      </c>
      <c r="D241" s="11" t="s">
        <v>35</v>
      </c>
      <c r="E241" s="13">
        <v>2</v>
      </c>
      <c r="F241" s="14">
        <v>75600</v>
      </c>
      <c r="G241" s="14">
        <v>151200</v>
      </c>
      <c r="H241" s="15">
        <v>218545</v>
      </c>
      <c r="I241" s="14">
        <v>437090</v>
      </c>
      <c r="J241" s="16">
        <v>1</v>
      </c>
      <c r="K241" s="14">
        <v>218545</v>
      </c>
      <c r="L241" s="14">
        <v>437090</v>
      </c>
      <c r="M241" s="14">
        <v>0</v>
      </c>
      <c r="N241" s="14">
        <v>0</v>
      </c>
      <c r="O241" s="14">
        <v>218545</v>
      </c>
      <c r="P241" s="14">
        <v>437090</v>
      </c>
      <c r="Q241" s="14">
        <v>142945</v>
      </c>
      <c r="R241" s="14">
        <v>285890</v>
      </c>
      <c r="S241" s="1">
        <v>0</v>
      </c>
      <c r="T241" s="1">
        <v>0</v>
      </c>
    </row>
    <row r="242" spans="1:20" ht="16.5" hidden="1" customHeight="1" x14ac:dyDescent="0.2">
      <c r="A242" s="10">
        <v>92</v>
      </c>
      <c r="B242" s="11" t="s">
        <v>360</v>
      </c>
      <c r="C242" s="12" t="s">
        <v>361</v>
      </c>
      <c r="D242" s="11" t="s">
        <v>35</v>
      </c>
      <c r="E242" s="13">
        <v>2</v>
      </c>
      <c r="F242" s="14">
        <v>81818</v>
      </c>
      <c r="G242" s="14">
        <v>163636</v>
      </c>
      <c r="H242" s="15">
        <v>313545</v>
      </c>
      <c r="I242" s="14">
        <v>627090</v>
      </c>
      <c r="J242" s="16">
        <v>1</v>
      </c>
      <c r="K242" s="14">
        <v>313545</v>
      </c>
      <c r="L242" s="14">
        <v>627090</v>
      </c>
      <c r="M242" s="14">
        <v>0</v>
      </c>
      <c r="N242" s="14">
        <v>0</v>
      </c>
      <c r="O242" s="14">
        <v>313545</v>
      </c>
      <c r="P242" s="14">
        <v>627090</v>
      </c>
      <c r="Q242" s="14">
        <v>231727</v>
      </c>
      <c r="R242" s="14">
        <v>463454</v>
      </c>
      <c r="S242" s="1">
        <v>0</v>
      </c>
      <c r="T242" s="1">
        <v>0</v>
      </c>
    </row>
    <row r="243" spans="1:20" ht="28.5" hidden="1" customHeight="1" x14ac:dyDescent="0.2">
      <c r="A243" s="10">
        <v>93</v>
      </c>
      <c r="B243" s="11" t="s">
        <v>362</v>
      </c>
      <c r="C243" s="12" t="s">
        <v>363</v>
      </c>
      <c r="D243" s="11" t="s">
        <v>58</v>
      </c>
      <c r="E243" s="13">
        <v>2</v>
      </c>
      <c r="F243" s="14">
        <v>183333</v>
      </c>
      <c r="G243" s="14">
        <v>366666</v>
      </c>
      <c r="H243" s="15">
        <v>580000</v>
      </c>
      <c r="I243" s="14">
        <v>1160000</v>
      </c>
      <c r="J243" s="16">
        <v>1</v>
      </c>
      <c r="K243" s="14">
        <v>580000</v>
      </c>
      <c r="L243" s="14">
        <v>1160000</v>
      </c>
      <c r="M243" s="14">
        <v>0</v>
      </c>
      <c r="N243" s="14">
        <v>0</v>
      </c>
      <c r="O243" s="14">
        <v>580000</v>
      </c>
      <c r="P243" s="14">
        <v>1160000</v>
      </c>
      <c r="Q243" s="14">
        <v>396667</v>
      </c>
      <c r="R243" s="14">
        <v>793334</v>
      </c>
      <c r="S243" s="1">
        <v>0</v>
      </c>
      <c r="T243" s="1">
        <v>0</v>
      </c>
    </row>
    <row r="244" spans="1:20" ht="16.5" hidden="1" customHeight="1" x14ac:dyDescent="0.2">
      <c r="A244" s="10">
        <v>94</v>
      </c>
      <c r="B244" s="11" t="s">
        <v>364</v>
      </c>
      <c r="C244" s="12" t="s">
        <v>365</v>
      </c>
      <c r="D244" s="11" t="s">
        <v>35</v>
      </c>
      <c r="E244" s="13">
        <v>2</v>
      </c>
      <c r="F244" s="14">
        <v>143333</v>
      </c>
      <c r="G244" s="14">
        <v>286666</v>
      </c>
      <c r="H244" s="15">
        <v>180000</v>
      </c>
      <c r="I244" s="14">
        <v>360000</v>
      </c>
      <c r="J244" s="16">
        <v>1</v>
      </c>
      <c r="K244" s="14">
        <v>180000</v>
      </c>
      <c r="L244" s="14">
        <v>360000</v>
      </c>
      <c r="M244" s="14">
        <v>0</v>
      </c>
      <c r="N244" s="14">
        <v>0</v>
      </c>
      <c r="O244" s="14">
        <v>180000</v>
      </c>
      <c r="P244" s="14">
        <v>360000</v>
      </c>
      <c r="Q244" s="14">
        <v>36667</v>
      </c>
      <c r="R244" s="14">
        <v>73334</v>
      </c>
      <c r="S244" s="1">
        <v>0</v>
      </c>
      <c r="T244" s="1">
        <v>0</v>
      </c>
    </row>
    <row r="245" spans="1:20" ht="16.5" hidden="1" customHeight="1" x14ac:dyDescent="0.2">
      <c r="A245" s="10">
        <v>95</v>
      </c>
      <c r="B245" s="11" t="s">
        <v>227</v>
      </c>
      <c r="C245" s="12" t="s">
        <v>228</v>
      </c>
      <c r="D245" s="11" t="s">
        <v>37</v>
      </c>
      <c r="E245" s="13">
        <v>547.53212999999994</v>
      </c>
      <c r="F245" s="14">
        <v>1380</v>
      </c>
      <c r="G245" s="14">
        <v>755594.33939999994</v>
      </c>
      <c r="H245" s="15">
        <v>1473</v>
      </c>
      <c r="I245" s="14">
        <v>806514.82748999994</v>
      </c>
      <c r="J245" s="16">
        <v>1</v>
      </c>
      <c r="K245" s="14">
        <v>1473</v>
      </c>
      <c r="L245" s="14">
        <v>806514.82748999994</v>
      </c>
      <c r="M245" s="14">
        <v>0</v>
      </c>
      <c r="N245" s="14">
        <v>0</v>
      </c>
      <c r="O245" s="14">
        <v>1473</v>
      </c>
      <c r="P245" s="14">
        <v>806514.82748999994</v>
      </c>
      <c r="Q245" s="14">
        <v>93</v>
      </c>
      <c r="R245" s="14">
        <v>50920.488089999999</v>
      </c>
      <c r="S245" s="1">
        <v>0</v>
      </c>
      <c r="T245" s="1">
        <v>0</v>
      </c>
    </row>
    <row r="246" spans="1:20" ht="16.5" hidden="1" customHeight="1" x14ac:dyDescent="0.2">
      <c r="A246" s="10">
        <v>96</v>
      </c>
      <c r="B246" s="11" t="s">
        <v>229</v>
      </c>
      <c r="C246" s="12" t="s">
        <v>230</v>
      </c>
      <c r="D246" s="11" t="s">
        <v>37</v>
      </c>
      <c r="E246" s="13">
        <v>6745.7139319999997</v>
      </c>
      <c r="F246" s="14">
        <v>1398</v>
      </c>
      <c r="G246" s="14">
        <v>9430508.0769359991</v>
      </c>
      <c r="H246" s="15">
        <v>1491</v>
      </c>
      <c r="I246" s="14">
        <v>10057859.472611999</v>
      </c>
      <c r="J246" s="16">
        <v>1</v>
      </c>
      <c r="K246" s="14">
        <v>1491</v>
      </c>
      <c r="L246" s="14">
        <v>10057859.472611999</v>
      </c>
      <c r="M246" s="14">
        <v>0</v>
      </c>
      <c r="N246" s="14">
        <v>0</v>
      </c>
      <c r="O246" s="14">
        <v>1491</v>
      </c>
      <c r="P246" s="14">
        <v>10057859.472611999</v>
      </c>
      <c r="Q246" s="14">
        <v>93</v>
      </c>
      <c r="R246" s="14">
        <v>627351.39567600004</v>
      </c>
      <c r="S246" s="1">
        <v>0</v>
      </c>
      <c r="T246" s="1">
        <v>0</v>
      </c>
    </row>
    <row r="247" spans="1:20" ht="16.5" hidden="1" customHeight="1" x14ac:dyDescent="0.2">
      <c r="A247" s="10">
        <v>97</v>
      </c>
      <c r="B247" s="11" t="s">
        <v>231</v>
      </c>
      <c r="C247" s="12" t="s">
        <v>232</v>
      </c>
      <c r="D247" s="11" t="s">
        <v>37</v>
      </c>
      <c r="E247" s="13">
        <v>8.4512</v>
      </c>
      <c r="F247" s="14">
        <v>3135</v>
      </c>
      <c r="G247" s="14">
        <v>26494.511999999999</v>
      </c>
      <c r="H247" s="15">
        <v>5000</v>
      </c>
      <c r="I247" s="14">
        <v>42256</v>
      </c>
      <c r="J247" s="16">
        <v>1</v>
      </c>
      <c r="K247" s="14">
        <v>5000</v>
      </c>
      <c r="L247" s="14">
        <v>42256</v>
      </c>
      <c r="M247" s="14">
        <v>0</v>
      </c>
      <c r="N247" s="14">
        <v>0</v>
      </c>
      <c r="O247" s="14">
        <v>5000</v>
      </c>
      <c r="P247" s="14">
        <v>42256</v>
      </c>
      <c r="Q247" s="14">
        <v>1865</v>
      </c>
      <c r="R247" s="14">
        <v>15761.488000000001</v>
      </c>
      <c r="S247" s="1">
        <v>0</v>
      </c>
      <c r="T247" s="1">
        <v>0</v>
      </c>
    </row>
    <row r="248" spans="1:20" ht="16.5" hidden="1" customHeight="1" x14ac:dyDescent="0.2">
      <c r="A248" s="10">
        <v>98</v>
      </c>
      <c r="B248" s="11" t="s">
        <v>313</v>
      </c>
      <c r="C248" s="12" t="s">
        <v>366</v>
      </c>
      <c r="D248" s="11" t="s">
        <v>35</v>
      </c>
      <c r="E248" s="13">
        <v>2</v>
      </c>
      <c r="F248" s="14">
        <v>10909</v>
      </c>
      <c r="G248" s="14">
        <v>21818</v>
      </c>
      <c r="H248" s="15">
        <v>64000</v>
      </c>
      <c r="I248" s="14">
        <v>128000</v>
      </c>
      <c r="J248" s="16">
        <v>1</v>
      </c>
      <c r="K248" s="14">
        <v>64000</v>
      </c>
      <c r="L248" s="14">
        <v>128000</v>
      </c>
      <c r="M248" s="14">
        <v>0</v>
      </c>
      <c r="N248" s="14">
        <v>0</v>
      </c>
      <c r="O248" s="14">
        <v>64000</v>
      </c>
      <c r="P248" s="14">
        <v>128000</v>
      </c>
      <c r="Q248" s="14">
        <v>53091</v>
      </c>
      <c r="R248" s="14">
        <v>106182</v>
      </c>
      <c r="S248" s="1">
        <v>0</v>
      </c>
      <c r="T248" s="1">
        <v>0</v>
      </c>
    </row>
    <row r="249" spans="1:20" ht="16.5" hidden="1" customHeight="1" x14ac:dyDescent="0.2">
      <c r="A249" s="10">
        <v>99</v>
      </c>
      <c r="B249" s="11" t="s">
        <v>303</v>
      </c>
      <c r="C249" s="12" t="s">
        <v>367</v>
      </c>
      <c r="D249" s="11" t="s">
        <v>35</v>
      </c>
      <c r="E249" s="13">
        <v>8</v>
      </c>
      <c r="F249" s="14">
        <v>10909</v>
      </c>
      <c r="G249" s="14">
        <v>87272</v>
      </c>
      <c r="H249" s="15">
        <v>64000</v>
      </c>
      <c r="I249" s="14">
        <v>512000</v>
      </c>
      <c r="J249" s="16">
        <v>1</v>
      </c>
      <c r="K249" s="14">
        <v>64000</v>
      </c>
      <c r="L249" s="14">
        <v>512000</v>
      </c>
      <c r="M249" s="14">
        <v>0</v>
      </c>
      <c r="N249" s="14">
        <v>0</v>
      </c>
      <c r="O249" s="14">
        <v>64000</v>
      </c>
      <c r="P249" s="14">
        <v>512000</v>
      </c>
      <c r="Q249" s="14">
        <v>53091</v>
      </c>
      <c r="R249" s="14">
        <v>424728</v>
      </c>
      <c r="S249" s="1">
        <v>0</v>
      </c>
      <c r="T249" s="1">
        <v>0</v>
      </c>
    </row>
    <row r="250" spans="1:20" ht="16.5" hidden="1" customHeight="1" x14ac:dyDescent="0.2">
      <c r="A250" s="10">
        <v>100</v>
      </c>
      <c r="B250" s="11" t="s">
        <v>308</v>
      </c>
      <c r="C250" s="12" t="s">
        <v>368</v>
      </c>
      <c r="D250" s="11" t="s">
        <v>35</v>
      </c>
      <c r="E250" s="13">
        <v>4</v>
      </c>
      <c r="F250" s="14">
        <v>4364</v>
      </c>
      <c r="G250" s="14">
        <v>17456</v>
      </c>
      <c r="H250" s="15">
        <v>53182</v>
      </c>
      <c r="I250" s="14">
        <v>212728</v>
      </c>
      <c r="J250" s="16">
        <v>1</v>
      </c>
      <c r="K250" s="14">
        <v>53182</v>
      </c>
      <c r="L250" s="14">
        <v>212728</v>
      </c>
      <c r="M250" s="14">
        <v>0</v>
      </c>
      <c r="N250" s="14">
        <v>0</v>
      </c>
      <c r="O250" s="14">
        <v>53182</v>
      </c>
      <c r="P250" s="14">
        <v>212728</v>
      </c>
      <c r="Q250" s="14">
        <v>48818</v>
      </c>
      <c r="R250" s="14">
        <v>195272</v>
      </c>
      <c r="S250" s="1">
        <v>0</v>
      </c>
      <c r="T250" s="1">
        <v>0</v>
      </c>
    </row>
    <row r="251" spans="1:20" ht="16.5" hidden="1" customHeight="1" x14ac:dyDescent="0.2">
      <c r="A251" s="10">
        <v>101</v>
      </c>
      <c r="B251" s="11" t="s">
        <v>301</v>
      </c>
      <c r="C251" s="12" t="s">
        <v>369</v>
      </c>
      <c r="D251" s="11" t="s">
        <v>35</v>
      </c>
      <c r="E251" s="13">
        <v>4</v>
      </c>
      <c r="F251" s="14">
        <v>6182</v>
      </c>
      <c r="G251" s="14">
        <v>24728</v>
      </c>
      <c r="H251" s="15">
        <v>76545</v>
      </c>
      <c r="I251" s="14">
        <v>306180</v>
      </c>
      <c r="J251" s="16">
        <v>1</v>
      </c>
      <c r="K251" s="14">
        <v>76545</v>
      </c>
      <c r="L251" s="14">
        <v>306180</v>
      </c>
      <c r="M251" s="14">
        <v>0</v>
      </c>
      <c r="N251" s="14">
        <v>0</v>
      </c>
      <c r="O251" s="14">
        <v>76545</v>
      </c>
      <c r="P251" s="14">
        <v>306180</v>
      </c>
      <c r="Q251" s="14">
        <v>70363</v>
      </c>
      <c r="R251" s="14">
        <v>281452</v>
      </c>
      <c r="S251" s="1">
        <v>0</v>
      </c>
      <c r="T251" s="1">
        <v>0</v>
      </c>
    </row>
    <row r="252" spans="1:20" ht="16.5" hidden="1" customHeight="1" x14ac:dyDescent="0.2">
      <c r="A252" s="10">
        <v>102</v>
      </c>
      <c r="B252" s="11" t="s">
        <v>11</v>
      </c>
      <c r="C252" s="12" t="s">
        <v>12</v>
      </c>
      <c r="D252" s="11" t="s">
        <v>13</v>
      </c>
      <c r="E252" s="13"/>
      <c r="F252" s="14"/>
      <c r="G252" s="14">
        <v>763607.08484536002</v>
      </c>
      <c r="H252" s="15"/>
      <c r="I252" s="14"/>
      <c r="J252" s="16"/>
      <c r="K252" s="14"/>
      <c r="L252" s="14"/>
      <c r="M252" s="14"/>
      <c r="N252" s="14"/>
      <c r="O252" s="14"/>
      <c r="P252" s="14">
        <v>1050377.7949713995</v>
      </c>
      <c r="Q252" s="14"/>
      <c r="R252" s="14">
        <v>286770.71012603946</v>
      </c>
    </row>
    <row r="253" spans="1:20" ht="16.5" hidden="1" customHeight="1" x14ac:dyDescent="0.2">
      <c r="A253" s="17"/>
      <c r="B253" s="18"/>
      <c r="C253" s="19" t="s">
        <v>14</v>
      </c>
      <c r="D253" s="18"/>
      <c r="E253" s="20"/>
      <c r="F253" s="21"/>
      <c r="G253" s="21">
        <v>137132965.21180034</v>
      </c>
      <c r="H253" s="22"/>
      <c r="I253" s="21">
        <v>163866115.58923197</v>
      </c>
      <c r="J253" s="23"/>
      <c r="K253" s="21"/>
      <c r="L253" s="21">
        <v>163866115.58923197</v>
      </c>
      <c r="M253" s="21"/>
      <c r="N253" s="21">
        <v>0</v>
      </c>
      <c r="O253" s="21"/>
      <c r="P253" s="21">
        <v>164916493.38420337</v>
      </c>
      <c r="Q253" s="21"/>
      <c r="R253" s="21">
        <v>27783528.172403038</v>
      </c>
    </row>
    <row r="254" spans="1:20" ht="16.5" hidden="1" customHeight="1" x14ac:dyDescent="0.2">
      <c r="A254" s="4" t="s">
        <v>15</v>
      </c>
      <c r="B254" s="5"/>
      <c r="C254" s="5" t="s">
        <v>16</v>
      </c>
      <c r="D254" s="5"/>
      <c r="E254" s="6"/>
      <c r="F254" s="7"/>
      <c r="G254" s="7"/>
      <c r="H254" s="8"/>
      <c r="I254" s="7"/>
      <c r="J254" s="9"/>
      <c r="K254" s="7"/>
      <c r="L254" s="7"/>
      <c r="M254" s="7"/>
      <c r="N254" s="7"/>
      <c r="O254" s="7"/>
      <c r="P254" s="7"/>
      <c r="Q254" s="7"/>
      <c r="R254" s="7"/>
    </row>
    <row r="255" spans="1:20" ht="16.5" hidden="1" customHeight="1" x14ac:dyDescent="0.2">
      <c r="A255" s="10">
        <v>1</v>
      </c>
      <c r="B255" s="11" t="s">
        <v>235</v>
      </c>
      <c r="C255" s="12" t="s">
        <v>236</v>
      </c>
      <c r="D255" s="11" t="s">
        <v>237</v>
      </c>
      <c r="E255" s="13">
        <v>11.19322</v>
      </c>
      <c r="F255" s="14">
        <v>221303</v>
      </c>
      <c r="G255" s="14">
        <v>2477093.1656599999</v>
      </c>
      <c r="H255" s="15">
        <v>243707</v>
      </c>
      <c r="I255" s="14">
        <v>2727866.06654</v>
      </c>
      <c r="J255" s="16">
        <v>1</v>
      </c>
      <c r="K255" s="14">
        <v>243707</v>
      </c>
      <c r="L255" s="14">
        <v>2727866.06654</v>
      </c>
      <c r="M255" s="14"/>
      <c r="N255" s="14"/>
      <c r="O255" s="14">
        <v>243707</v>
      </c>
      <c r="P255" s="14">
        <v>2727866.06654</v>
      </c>
      <c r="Q255" s="14">
        <v>22404</v>
      </c>
      <c r="R255" s="14">
        <v>250772.90088000009</v>
      </c>
    </row>
    <row r="256" spans="1:20" ht="16.5" hidden="1" customHeight="1" x14ac:dyDescent="0.2">
      <c r="A256" s="10">
        <v>2</v>
      </c>
      <c r="B256" s="11" t="s">
        <v>238</v>
      </c>
      <c r="C256" s="12" t="s">
        <v>239</v>
      </c>
      <c r="D256" s="11" t="s">
        <v>237</v>
      </c>
      <c r="E256" s="13">
        <v>21.30725</v>
      </c>
      <c r="F256" s="14">
        <v>239592</v>
      </c>
      <c r="G256" s="14">
        <v>5105046.642</v>
      </c>
      <c r="H256" s="15">
        <v>263826</v>
      </c>
      <c r="I256" s="14">
        <v>5621406.5384999998</v>
      </c>
      <c r="J256" s="16">
        <v>1</v>
      </c>
      <c r="K256" s="14">
        <v>263826</v>
      </c>
      <c r="L256" s="14">
        <v>5621406.5384999998</v>
      </c>
      <c r="M256" s="14"/>
      <c r="N256" s="14"/>
      <c r="O256" s="14">
        <v>263826</v>
      </c>
      <c r="P256" s="14">
        <v>5621406.5384999998</v>
      </c>
      <c r="Q256" s="14">
        <v>24234</v>
      </c>
      <c r="R256" s="14">
        <v>516359.8964999998</v>
      </c>
    </row>
    <row r="257" spans="1:18" ht="16.5" hidden="1" customHeight="1" x14ac:dyDescent="0.2">
      <c r="A257" s="10">
        <v>3</v>
      </c>
      <c r="B257" s="11" t="s">
        <v>240</v>
      </c>
      <c r="C257" s="12" t="s">
        <v>241</v>
      </c>
      <c r="D257" s="11" t="s">
        <v>237</v>
      </c>
      <c r="E257" s="13">
        <v>4.4444800000000004</v>
      </c>
      <c r="F257" s="14">
        <v>242000</v>
      </c>
      <c r="G257" s="14">
        <v>1075564.1600000001</v>
      </c>
      <c r="H257" s="15">
        <v>266500</v>
      </c>
      <c r="I257" s="14">
        <v>1184453.9200000002</v>
      </c>
      <c r="J257" s="16">
        <v>1</v>
      </c>
      <c r="K257" s="14">
        <v>266500</v>
      </c>
      <c r="L257" s="14">
        <v>1184453.9200000002</v>
      </c>
      <c r="M257" s="14"/>
      <c r="N257" s="14"/>
      <c r="O257" s="14">
        <v>266500</v>
      </c>
      <c r="P257" s="14">
        <v>1184453.9200000002</v>
      </c>
      <c r="Q257" s="14">
        <v>24500</v>
      </c>
      <c r="R257" s="14">
        <v>108889.76000000001</v>
      </c>
    </row>
    <row r="258" spans="1:18" ht="16.5" hidden="1" customHeight="1" x14ac:dyDescent="0.2">
      <c r="A258" s="10">
        <v>4</v>
      </c>
      <c r="B258" s="11" t="s">
        <v>242</v>
      </c>
      <c r="C258" s="12" t="s">
        <v>243</v>
      </c>
      <c r="D258" s="11" t="s">
        <v>237</v>
      </c>
      <c r="E258" s="13">
        <v>166.79458400000001</v>
      </c>
      <c r="F258" s="14">
        <v>262000</v>
      </c>
      <c r="G258" s="14">
        <v>43700181.008000001</v>
      </c>
      <c r="H258" s="15">
        <v>288500</v>
      </c>
      <c r="I258" s="14">
        <v>48120237.484000005</v>
      </c>
      <c r="J258" s="16">
        <v>1</v>
      </c>
      <c r="K258" s="14">
        <v>288500</v>
      </c>
      <c r="L258" s="14">
        <v>48120237.484000005</v>
      </c>
      <c r="M258" s="14"/>
      <c r="N258" s="14"/>
      <c r="O258" s="14">
        <v>288500</v>
      </c>
      <c r="P258" s="14">
        <v>48120237.484000005</v>
      </c>
      <c r="Q258" s="14">
        <v>26500</v>
      </c>
      <c r="R258" s="14">
        <v>4420056.4760000035</v>
      </c>
    </row>
    <row r="259" spans="1:18" ht="16.5" hidden="1" customHeight="1" x14ac:dyDescent="0.2">
      <c r="A259" s="10">
        <v>5</v>
      </c>
      <c r="B259" s="11" t="s">
        <v>244</v>
      </c>
      <c r="C259" s="12" t="s">
        <v>245</v>
      </c>
      <c r="D259" s="11" t="s">
        <v>237</v>
      </c>
      <c r="E259" s="13">
        <v>46.73498</v>
      </c>
      <c r="F259" s="14">
        <v>284408</v>
      </c>
      <c r="G259" s="14">
        <v>13291802.19184</v>
      </c>
      <c r="H259" s="15">
        <v>313174</v>
      </c>
      <c r="I259" s="14">
        <v>14636180.62652</v>
      </c>
      <c r="J259" s="16">
        <v>1</v>
      </c>
      <c r="K259" s="14">
        <v>313174</v>
      </c>
      <c r="L259" s="14">
        <v>14636180.62652</v>
      </c>
      <c r="M259" s="14"/>
      <c r="N259" s="14"/>
      <c r="O259" s="14">
        <v>313174</v>
      </c>
      <c r="P259" s="14">
        <v>14636180.62652</v>
      </c>
      <c r="Q259" s="14">
        <v>28766</v>
      </c>
      <c r="R259" s="14">
        <v>1344378.4346799999</v>
      </c>
    </row>
    <row r="260" spans="1:18" ht="16.5" hidden="1" customHeight="1" x14ac:dyDescent="0.2">
      <c r="A260" s="17"/>
      <c r="B260" s="18"/>
      <c r="C260" s="19" t="s">
        <v>17</v>
      </c>
      <c r="D260" s="18"/>
      <c r="E260" s="20"/>
      <c r="F260" s="21"/>
      <c r="G260" s="21">
        <v>65649687.167500004</v>
      </c>
      <c r="H260" s="22"/>
      <c r="I260" s="21">
        <v>72290144.635560006</v>
      </c>
      <c r="J260" s="23"/>
      <c r="K260" s="21"/>
      <c r="L260" s="21">
        <v>72290144.635560006</v>
      </c>
      <c r="M260" s="21"/>
      <c r="N260" s="21">
        <v>0</v>
      </c>
      <c r="O260" s="21"/>
      <c r="P260" s="21">
        <v>72290144.635560006</v>
      </c>
      <c r="Q260" s="21"/>
      <c r="R260" s="21">
        <v>6640457.4680600036</v>
      </c>
    </row>
    <row r="261" spans="1:18" ht="16.5" hidden="1" customHeight="1" x14ac:dyDescent="0.2">
      <c r="A261" s="4" t="s">
        <v>18</v>
      </c>
      <c r="B261" s="5"/>
      <c r="C261" s="5" t="s">
        <v>19</v>
      </c>
      <c r="D261" s="5"/>
      <c r="E261" s="6"/>
      <c r="F261" s="7"/>
      <c r="G261" s="7"/>
      <c r="H261" s="8"/>
      <c r="I261" s="7"/>
      <c r="J261" s="9"/>
      <c r="K261" s="7"/>
      <c r="L261" s="7"/>
      <c r="M261" s="7"/>
      <c r="N261" s="7"/>
      <c r="O261" s="7"/>
      <c r="P261" s="7"/>
      <c r="Q261" s="7"/>
      <c r="R261" s="7"/>
    </row>
    <row r="262" spans="1:18" ht="16.5" hidden="1" customHeight="1" x14ac:dyDescent="0.2">
      <c r="A262" s="10">
        <v>1</v>
      </c>
      <c r="B262" s="11" t="s">
        <v>249</v>
      </c>
      <c r="C262" s="12" t="s">
        <v>250</v>
      </c>
      <c r="D262" s="11" t="s">
        <v>248</v>
      </c>
      <c r="E262" s="13">
        <v>1.5705E-2</v>
      </c>
      <c r="F262" s="14">
        <v>3038093</v>
      </c>
      <c r="G262" s="14">
        <v>47713.250565000002</v>
      </c>
      <c r="H262" s="15">
        <v>3108343</v>
      </c>
      <c r="I262" s="14">
        <v>48816.526814999997</v>
      </c>
      <c r="J262" s="16">
        <v>1</v>
      </c>
      <c r="K262" s="14">
        <v>3108343</v>
      </c>
      <c r="L262" s="14">
        <v>48816.526814999997</v>
      </c>
      <c r="M262" s="14"/>
      <c r="N262" s="14">
        <v>0</v>
      </c>
      <c r="O262" s="14">
        <v>3108343</v>
      </c>
      <c r="P262" s="14">
        <v>48816.526814999997</v>
      </c>
      <c r="Q262" s="14">
        <v>70250</v>
      </c>
      <c r="R262" s="14">
        <v>1103.2762499999953</v>
      </c>
    </row>
    <row r="263" spans="1:18" ht="16.5" hidden="1" customHeight="1" x14ac:dyDescent="0.2">
      <c r="A263" s="10">
        <v>2</v>
      </c>
      <c r="B263" s="11" t="s">
        <v>253</v>
      </c>
      <c r="C263" s="12" t="s">
        <v>254</v>
      </c>
      <c r="D263" s="11" t="s">
        <v>248</v>
      </c>
      <c r="E263" s="13">
        <v>9.1740000000000013</v>
      </c>
      <c r="F263" s="14">
        <v>27817</v>
      </c>
      <c r="G263" s="14">
        <v>255193.15800000002</v>
      </c>
      <c r="H263" s="15">
        <v>27917</v>
      </c>
      <c r="I263" s="14">
        <v>256110.55800000005</v>
      </c>
      <c r="J263" s="16">
        <v>1</v>
      </c>
      <c r="K263" s="14">
        <v>27917</v>
      </c>
      <c r="L263" s="14">
        <v>256110.55800000005</v>
      </c>
      <c r="M263" s="14"/>
      <c r="N263" s="14">
        <v>0</v>
      </c>
      <c r="O263" s="14">
        <v>27917</v>
      </c>
      <c r="P263" s="14">
        <v>256110.55800000005</v>
      </c>
      <c r="Q263" s="14">
        <v>100</v>
      </c>
      <c r="R263" s="14">
        <v>917.40000000002328</v>
      </c>
    </row>
    <row r="264" spans="1:18" ht="16.5" hidden="1" customHeight="1" x14ac:dyDescent="0.2">
      <c r="A264" s="10">
        <v>3</v>
      </c>
      <c r="B264" s="11" t="s">
        <v>255</v>
      </c>
      <c r="C264" s="12" t="s">
        <v>256</v>
      </c>
      <c r="D264" s="11" t="s">
        <v>248</v>
      </c>
      <c r="E264" s="13">
        <v>0.59967999999999999</v>
      </c>
      <c r="F264" s="14">
        <v>281286</v>
      </c>
      <c r="G264" s="14">
        <v>168681.58848000001</v>
      </c>
      <c r="H264" s="15">
        <v>306549</v>
      </c>
      <c r="I264" s="14">
        <v>183831.30432</v>
      </c>
      <c r="J264" s="16">
        <v>1</v>
      </c>
      <c r="K264" s="14">
        <v>306549</v>
      </c>
      <c r="L264" s="14">
        <v>183831.30432</v>
      </c>
      <c r="M264" s="14"/>
      <c r="N264" s="14">
        <v>0</v>
      </c>
      <c r="O264" s="14">
        <v>306549</v>
      </c>
      <c r="P264" s="14">
        <v>183831.30432</v>
      </c>
      <c r="Q264" s="14">
        <v>25263</v>
      </c>
      <c r="R264" s="14">
        <v>15149.71583999999</v>
      </c>
    </row>
    <row r="265" spans="1:18" ht="28.5" hidden="1" customHeight="1" x14ac:dyDescent="0.2">
      <c r="A265" s="10">
        <v>4</v>
      </c>
      <c r="B265" s="11" t="s">
        <v>257</v>
      </c>
      <c r="C265" s="12" t="s">
        <v>258</v>
      </c>
      <c r="D265" s="11" t="s">
        <v>248</v>
      </c>
      <c r="E265" s="13">
        <v>1.1573100000000001</v>
      </c>
      <c r="F265" s="14">
        <v>2391243</v>
      </c>
      <c r="G265" s="14">
        <v>2767409.4363299999</v>
      </c>
      <c r="H265" s="15">
        <v>2093759</v>
      </c>
      <c r="I265" s="14">
        <v>2423128.22829</v>
      </c>
      <c r="J265" s="16">
        <v>1</v>
      </c>
      <c r="K265" s="14">
        <v>2093759</v>
      </c>
      <c r="L265" s="14">
        <v>2423128.22829</v>
      </c>
      <c r="M265" s="14"/>
      <c r="N265" s="14">
        <v>0</v>
      </c>
      <c r="O265" s="14">
        <v>2093759</v>
      </c>
      <c r="P265" s="14">
        <v>2423128.22829</v>
      </c>
      <c r="Q265" s="14">
        <v>-297484</v>
      </c>
      <c r="R265" s="14">
        <v>-344281.20803999994</v>
      </c>
    </row>
    <row r="266" spans="1:18" ht="28.5" hidden="1" customHeight="1" x14ac:dyDescent="0.2">
      <c r="A266" s="10">
        <v>5</v>
      </c>
      <c r="B266" s="11" t="s">
        <v>259</v>
      </c>
      <c r="C266" s="12" t="s">
        <v>260</v>
      </c>
      <c r="D266" s="11" t="s">
        <v>248</v>
      </c>
      <c r="E266" s="13">
        <v>0.16553999999999999</v>
      </c>
      <c r="F266" s="14">
        <v>2938899</v>
      </c>
      <c r="G266" s="14">
        <v>486505.34045999998</v>
      </c>
      <c r="H266" s="15">
        <v>2551618</v>
      </c>
      <c r="I266" s="14">
        <v>422394.84372</v>
      </c>
      <c r="J266" s="16">
        <v>1</v>
      </c>
      <c r="K266" s="14">
        <v>2551618</v>
      </c>
      <c r="L266" s="14">
        <v>422394.84372</v>
      </c>
      <c r="M266" s="14"/>
      <c r="N266" s="14">
        <v>0</v>
      </c>
      <c r="O266" s="14">
        <v>2551618</v>
      </c>
      <c r="P266" s="14">
        <v>422394.84372</v>
      </c>
      <c r="Q266" s="14">
        <v>-387281</v>
      </c>
      <c r="R266" s="14">
        <v>-64110.496739999973</v>
      </c>
    </row>
    <row r="267" spans="1:18" ht="16.5" hidden="1" customHeight="1" x14ac:dyDescent="0.2">
      <c r="A267" s="10">
        <v>6</v>
      </c>
      <c r="B267" s="11" t="s">
        <v>261</v>
      </c>
      <c r="C267" s="12" t="s">
        <v>262</v>
      </c>
      <c r="D267" s="11" t="s">
        <v>248</v>
      </c>
      <c r="E267" s="13">
        <v>1.3408909999999998</v>
      </c>
      <c r="F267" s="14">
        <v>276782</v>
      </c>
      <c r="G267" s="14">
        <v>371134.49276199995</v>
      </c>
      <c r="H267" s="15">
        <v>301979</v>
      </c>
      <c r="I267" s="14">
        <v>404920.92328899994</v>
      </c>
      <c r="J267" s="16">
        <v>1</v>
      </c>
      <c r="K267" s="14">
        <v>301979</v>
      </c>
      <c r="L267" s="14">
        <v>404920.92328899994</v>
      </c>
      <c r="M267" s="14"/>
      <c r="N267" s="14">
        <v>0</v>
      </c>
      <c r="O267" s="14">
        <v>301979</v>
      </c>
      <c r="P267" s="14">
        <v>404920.92328899994</v>
      </c>
      <c r="Q267" s="14">
        <v>25197</v>
      </c>
      <c r="R267" s="14">
        <v>33786.43052699999</v>
      </c>
    </row>
    <row r="268" spans="1:18" ht="16.5" hidden="1" customHeight="1" x14ac:dyDescent="0.2">
      <c r="A268" s="10">
        <v>7</v>
      </c>
      <c r="B268" s="11" t="s">
        <v>263</v>
      </c>
      <c r="C268" s="12" t="s">
        <v>264</v>
      </c>
      <c r="D268" s="11" t="s">
        <v>248</v>
      </c>
      <c r="E268" s="13">
        <v>0.25320500000000001</v>
      </c>
      <c r="F268" s="14">
        <v>272875</v>
      </c>
      <c r="G268" s="14">
        <v>69093.314375000002</v>
      </c>
      <c r="H268" s="15">
        <v>298005</v>
      </c>
      <c r="I268" s="14">
        <v>75456.356025000001</v>
      </c>
      <c r="J268" s="16">
        <v>1</v>
      </c>
      <c r="K268" s="14">
        <v>298005</v>
      </c>
      <c r="L268" s="14">
        <v>75456.356025000001</v>
      </c>
      <c r="M268" s="14"/>
      <c r="N268" s="14">
        <v>0</v>
      </c>
      <c r="O268" s="14">
        <v>298005</v>
      </c>
      <c r="P268" s="14">
        <v>75456.356025000001</v>
      </c>
      <c r="Q268" s="14">
        <v>25130</v>
      </c>
      <c r="R268" s="14">
        <v>6363.0416499999992</v>
      </c>
    </row>
    <row r="269" spans="1:18" ht="16.5" hidden="1" customHeight="1" x14ac:dyDescent="0.2">
      <c r="A269" s="10">
        <v>8</v>
      </c>
      <c r="B269" s="11" t="s">
        <v>265</v>
      </c>
      <c r="C269" s="12" t="s">
        <v>266</v>
      </c>
      <c r="D269" s="11" t="s">
        <v>248</v>
      </c>
      <c r="E269" s="13">
        <v>0.81049400000000005</v>
      </c>
      <c r="F269" s="14">
        <v>396542</v>
      </c>
      <c r="G269" s="14">
        <v>321394.91174800001</v>
      </c>
      <c r="H269" s="15">
        <v>392613</v>
      </c>
      <c r="I269" s="14">
        <v>318210.48082200001</v>
      </c>
      <c r="J269" s="16">
        <v>1</v>
      </c>
      <c r="K269" s="14">
        <v>392613</v>
      </c>
      <c r="L269" s="14">
        <v>318210.48082200001</v>
      </c>
      <c r="M269" s="14"/>
      <c r="N269" s="14">
        <v>0</v>
      </c>
      <c r="O269" s="14">
        <v>392613</v>
      </c>
      <c r="P269" s="14">
        <v>318210.48082200001</v>
      </c>
      <c r="Q269" s="14">
        <v>-3929</v>
      </c>
      <c r="R269" s="14">
        <v>-3184.4309260000009</v>
      </c>
    </row>
    <row r="270" spans="1:18" ht="16.5" hidden="1" customHeight="1" x14ac:dyDescent="0.2">
      <c r="A270" s="10">
        <v>9</v>
      </c>
      <c r="B270" s="11" t="s">
        <v>370</v>
      </c>
      <c r="C270" s="12" t="s">
        <v>371</v>
      </c>
      <c r="D270" s="11" t="s">
        <v>248</v>
      </c>
      <c r="E270" s="13">
        <v>1.4150799999999999</v>
      </c>
      <c r="F270" s="14">
        <v>14235</v>
      </c>
      <c r="G270" s="14">
        <v>20143.663799999998</v>
      </c>
      <c r="H270" s="15">
        <v>14434</v>
      </c>
      <c r="I270" s="14">
        <v>20425.264719999999</v>
      </c>
      <c r="J270" s="16">
        <v>1</v>
      </c>
      <c r="K270" s="14">
        <v>14434</v>
      </c>
      <c r="L270" s="14">
        <v>20425.264719999999</v>
      </c>
      <c r="M270" s="14"/>
      <c r="N270" s="14">
        <v>0</v>
      </c>
      <c r="O270" s="14">
        <v>14434</v>
      </c>
      <c r="P270" s="14">
        <v>20425.264719999999</v>
      </c>
      <c r="Q270" s="14">
        <v>199</v>
      </c>
      <c r="R270" s="14">
        <v>281.60092000000077</v>
      </c>
    </row>
    <row r="271" spans="1:18" ht="16.5" hidden="1" customHeight="1" x14ac:dyDescent="0.2">
      <c r="A271" s="10">
        <v>10</v>
      </c>
      <c r="B271" s="11" t="s">
        <v>269</v>
      </c>
      <c r="C271" s="12" t="s">
        <v>270</v>
      </c>
      <c r="D271" s="11" t="s">
        <v>248</v>
      </c>
      <c r="E271" s="13">
        <v>1.210181</v>
      </c>
      <c r="F271" s="14">
        <v>411700</v>
      </c>
      <c r="G271" s="14">
        <v>498231.51769999997</v>
      </c>
      <c r="H271" s="15">
        <v>442925</v>
      </c>
      <c r="I271" s="14">
        <v>536019.41942499997</v>
      </c>
      <c r="J271" s="16">
        <v>1</v>
      </c>
      <c r="K271" s="14">
        <v>442925</v>
      </c>
      <c r="L271" s="14">
        <v>536019.41942499997</v>
      </c>
      <c r="M271" s="14"/>
      <c r="N271" s="14">
        <v>0</v>
      </c>
      <c r="O271" s="14">
        <v>442925</v>
      </c>
      <c r="P271" s="14">
        <v>536019.41942499997</v>
      </c>
      <c r="Q271" s="14">
        <v>31225</v>
      </c>
      <c r="R271" s="14">
        <v>37787.901725000003</v>
      </c>
    </row>
    <row r="272" spans="1:18" ht="16.5" hidden="1" customHeight="1" x14ac:dyDescent="0.2">
      <c r="A272" s="10">
        <v>11</v>
      </c>
      <c r="B272" s="11" t="s">
        <v>271</v>
      </c>
      <c r="C272" s="12" t="s">
        <v>272</v>
      </c>
      <c r="D272" s="11" t="s">
        <v>248</v>
      </c>
      <c r="E272" s="13">
        <v>3.0500000000000003</v>
      </c>
      <c r="F272" s="14">
        <v>15042</v>
      </c>
      <c r="G272" s="14">
        <v>45878.100000000006</v>
      </c>
      <c r="H272" s="15">
        <v>15072</v>
      </c>
      <c r="I272" s="14">
        <v>45969.600000000006</v>
      </c>
      <c r="J272" s="16">
        <v>1</v>
      </c>
      <c r="K272" s="14">
        <v>15072</v>
      </c>
      <c r="L272" s="14">
        <v>45969.600000000006</v>
      </c>
      <c r="M272" s="14"/>
      <c r="N272" s="14">
        <v>0</v>
      </c>
      <c r="O272" s="14">
        <v>15072</v>
      </c>
      <c r="P272" s="14">
        <v>45969.600000000006</v>
      </c>
      <c r="Q272" s="14">
        <v>30</v>
      </c>
      <c r="R272" s="14">
        <v>91.5</v>
      </c>
    </row>
    <row r="273" spans="1:18" ht="16.5" hidden="1" customHeight="1" x14ac:dyDescent="0.2">
      <c r="A273" s="10">
        <v>12</v>
      </c>
      <c r="B273" s="11" t="s">
        <v>273</v>
      </c>
      <c r="C273" s="12" t="s">
        <v>274</v>
      </c>
      <c r="D273" s="11" t="s">
        <v>248</v>
      </c>
      <c r="E273" s="13">
        <v>1.5203799999999998</v>
      </c>
      <c r="F273" s="14">
        <v>320806</v>
      </c>
      <c r="G273" s="14">
        <v>487747.02627999993</v>
      </c>
      <c r="H273" s="15">
        <v>346136</v>
      </c>
      <c r="I273" s="14">
        <v>526258.25167999999</v>
      </c>
      <c r="J273" s="16">
        <v>1</v>
      </c>
      <c r="K273" s="14">
        <v>346136</v>
      </c>
      <c r="L273" s="14">
        <v>526258.25167999999</v>
      </c>
      <c r="M273" s="14"/>
      <c r="N273" s="14">
        <v>0</v>
      </c>
      <c r="O273" s="14">
        <v>346136</v>
      </c>
      <c r="P273" s="14">
        <v>526258.25167999999</v>
      </c>
      <c r="Q273" s="14">
        <v>25330</v>
      </c>
      <c r="R273" s="14">
        <v>38511.225400000054</v>
      </c>
    </row>
    <row r="274" spans="1:18" ht="16.5" hidden="1" customHeight="1" x14ac:dyDescent="0.2">
      <c r="A274" s="10">
        <v>13</v>
      </c>
      <c r="B274" s="11" t="s">
        <v>275</v>
      </c>
      <c r="C274" s="12" t="s">
        <v>276</v>
      </c>
      <c r="D274" s="11" t="s">
        <v>248</v>
      </c>
      <c r="E274" s="13">
        <v>1.0942860000000003</v>
      </c>
      <c r="F274" s="14">
        <v>294869</v>
      </c>
      <c r="G274" s="14">
        <v>322671.01853400009</v>
      </c>
      <c r="H274" s="15">
        <v>320100</v>
      </c>
      <c r="I274" s="14">
        <v>350280.94860000012</v>
      </c>
      <c r="J274" s="16">
        <v>1</v>
      </c>
      <c r="K274" s="14">
        <v>320100</v>
      </c>
      <c r="L274" s="14">
        <v>350280.94860000012</v>
      </c>
      <c r="M274" s="14"/>
      <c r="N274" s="14">
        <v>0</v>
      </c>
      <c r="O274" s="14">
        <v>320100</v>
      </c>
      <c r="P274" s="14">
        <v>350280.94860000012</v>
      </c>
      <c r="Q274" s="14">
        <v>25231</v>
      </c>
      <c r="R274" s="14">
        <v>27609.93006600003</v>
      </c>
    </row>
    <row r="275" spans="1:18" ht="16.5" hidden="1" customHeight="1" x14ac:dyDescent="0.2">
      <c r="A275" s="10">
        <v>14</v>
      </c>
      <c r="B275" s="11" t="s">
        <v>372</v>
      </c>
      <c r="C275" s="12" t="s">
        <v>373</v>
      </c>
      <c r="D275" s="11" t="s">
        <v>248</v>
      </c>
      <c r="E275" s="13">
        <v>0.32658999999999999</v>
      </c>
      <c r="F275" s="14">
        <v>447226</v>
      </c>
      <c r="G275" s="14">
        <v>146059.53933999999</v>
      </c>
      <c r="H275" s="15">
        <v>472887</v>
      </c>
      <c r="I275" s="14">
        <v>154440.16532999999</v>
      </c>
      <c r="J275" s="16">
        <v>1</v>
      </c>
      <c r="K275" s="14">
        <v>472887</v>
      </c>
      <c r="L275" s="14">
        <v>154440.16532999999</v>
      </c>
      <c r="M275" s="14"/>
      <c r="N275" s="14">
        <v>0</v>
      </c>
      <c r="O275" s="14">
        <v>472887</v>
      </c>
      <c r="P275" s="14">
        <v>154440.16532999999</v>
      </c>
      <c r="Q275" s="14">
        <v>25661</v>
      </c>
      <c r="R275" s="14">
        <v>8380.6259900000005</v>
      </c>
    </row>
    <row r="276" spans="1:18" ht="16.5" hidden="1" customHeight="1" x14ac:dyDescent="0.2">
      <c r="A276" s="10">
        <v>15</v>
      </c>
      <c r="B276" s="11" t="s">
        <v>277</v>
      </c>
      <c r="C276" s="12" t="s">
        <v>278</v>
      </c>
      <c r="D276" s="11" t="s">
        <v>248</v>
      </c>
      <c r="E276" s="13">
        <v>5.6100000000000004E-3</v>
      </c>
      <c r="F276" s="14">
        <v>826454</v>
      </c>
      <c r="G276" s="14">
        <v>4636.4069400000008</v>
      </c>
      <c r="H276" s="15">
        <v>852977</v>
      </c>
      <c r="I276" s="14">
        <v>4785.2009700000008</v>
      </c>
      <c r="J276" s="16">
        <v>1</v>
      </c>
      <c r="K276" s="14">
        <v>852977</v>
      </c>
      <c r="L276" s="14">
        <v>4785.2009700000008</v>
      </c>
      <c r="M276" s="14"/>
      <c r="N276" s="14">
        <v>0</v>
      </c>
      <c r="O276" s="14">
        <v>852977</v>
      </c>
      <c r="P276" s="14">
        <v>4785.2009700000008</v>
      </c>
      <c r="Q276" s="14">
        <v>26523</v>
      </c>
      <c r="R276" s="14">
        <v>148.79403000000002</v>
      </c>
    </row>
    <row r="277" spans="1:18" ht="16.5" hidden="1" customHeight="1" x14ac:dyDescent="0.2">
      <c r="A277" s="10">
        <v>16</v>
      </c>
      <c r="B277" s="11" t="s">
        <v>374</v>
      </c>
      <c r="C277" s="12" t="s">
        <v>375</v>
      </c>
      <c r="D277" s="11" t="s">
        <v>248</v>
      </c>
      <c r="E277" s="13">
        <v>1.2976919999999998</v>
      </c>
      <c r="F277" s="14">
        <v>1727890</v>
      </c>
      <c r="G277" s="14">
        <v>2242269.0298799998</v>
      </c>
      <c r="H277" s="15">
        <v>1492212</v>
      </c>
      <c r="I277" s="14">
        <v>1936431.5747039998</v>
      </c>
      <c r="J277" s="16">
        <v>1</v>
      </c>
      <c r="K277" s="14">
        <v>1492212</v>
      </c>
      <c r="L277" s="14">
        <v>1936431.5747039998</v>
      </c>
      <c r="M277" s="14"/>
      <c r="N277" s="14">
        <v>0</v>
      </c>
      <c r="O277" s="14">
        <v>1492212</v>
      </c>
      <c r="P277" s="14">
        <v>1936431.5747039998</v>
      </c>
      <c r="Q277" s="14">
        <v>-235678</v>
      </c>
      <c r="R277" s="14">
        <v>-305837.45517600002</v>
      </c>
    </row>
    <row r="278" spans="1:18" ht="16.5" hidden="1" customHeight="1" x14ac:dyDescent="0.2">
      <c r="A278" s="10">
        <v>17</v>
      </c>
      <c r="B278" s="11" t="s">
        <v>20</v>
      </c>
      <c r="C278" s="12" t="s">
        <v>21</v>
      </c>
      <c r="D278" s="11" t="s">
        <v>13</v>
      </c>
      <c r="E278" s="13"/>
      <c r="F278" s="14"/>
      <c r="G278" s="14">
        <v>4191.4965932700006</v>
      </c>
      <c r="H278" s="15"/>
      <c r="I278" s="14"/>
      <c r="J278" s="16"/>
      <c r="K278" s="14"/>
      <c r="L278" s="14"/>
      <c r="M278" s="14"/>
      <c r="N278" s="14"/>
      <c r="O278" s="14"/>
      <c r="P278" s="14">
        <v>4289.8254084299997</v>
      </c>
      <c r="Q278" s="14"/>
      <c r="R278" s="14">
        <v>98.328815159999067</v>
      </c>
    </row>
    <row r="279" spans="1:18" ht="16.5" hidden="1" customHeight="1" x14ac:dyDescent="0.2">
      <c r="A279" s="17"/>
      <c r="B279" s="18"/>
      <c r="C279" s="19" t="s">
        <v>22</v>
      </c>
      <c r="D279" s="18"/>
      <c r="E279" s="20"/>
      <c r="F279" s="21"/>
      <c r="G279" s="21">
        <v>8258953.2917872705</v>
      </c>
      <c r="H279" s="22"/>
      <c r="I279" s="21">
        <v>7707479.64671</v>
      </c>
      <c r="J279" s="23"/>
      <c r="K279" s="21"/>
      <c r="L279" s="21">
        <v>7707479.64671</v>
      </c>
      <c r="M279" s="21"/>
      <c r="N279" s="21">
        <v>0</v>
      </c>
      <c r="O279" s="21"/>
      <c r="P279" s="21">
        <v>7711769.4721184298</v>
      </c>
      <c r="Q279" s="21"/>
      <c r="R279" s="21">
        <v>-547183.81966883992</v>
      </c>
    </row>
    <row r="280" spans="1:18" ht="26.25" hidden="1" customHeight="1" x14ac:dyDescent="0.2">
      <c r="A280" s="44" t="s">
        <v>0</v>
      </c>
      <c r="B280" s="43"/>
      <c r="C280" s="43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</row>
    <row r="281" spans="1:18" ht="30" hidden="1" customHeight="1" x14ac:dyDescent="0.2">
      <c r="A281" s="45" t="s">
        <v>23</v>
      </c>
      <c r="B281" s="43"/>
      <c r="C281" s="43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</row>
    <row r="282" spans="1:18" ht="37.5" hidden="1" customHeight="1" x14ac:dyDescent="0.2">
      <c r="A282" s="42" t="s">
        <v>376</v>
      </c>
      <c r="B282" s="43"/>
      <c r="C282" s="43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</row>
    <row r="283" spans="1:18" ht="45" hidden="1" customHeight="1" x14ac:dyDescent="0.2">
      <c r="A283" s="2" t="s">
        <v>1</v>
      </c>
      <c r="B283" s="3" t="s">
        <v>2</v>
      </c>
      <c r="C283" s="3" t="s">
        <v>3</v>
      </c>
      <c r="D283" s="3" t="s">
        <v>4</v>
      </c>
      <c r="E283" s="3" t="s">
        <v>5</v>
      </c>
      <c r="F283" s="3" t="s">
        <v>25</v>
      </c>
      <c r="G283" s="3" t="s">
        <v>26</v>
      </c>
      <c r="H283" s="3" t="s">
        <v>27</v>
      </c>
      <c r="I283" s="3" t="s">
        <v>26</v>
      </c>
      <c r="J283" s="3" t="s">
        <v>6</v>
      </c>
      <c r="K283" s="3" t="s">
        <v>28</v>
      </c>
      <c r="L283" s="3" t="s">
        <v>26</v>
      </c>
      <c r="M283" s="3" t="s">
        <v>29</v>
      </c>
      <c r="N283" s="3" t="s">
        <v>26</v>
      </c>
      <c r="O283" s="3" t="s">
        <v>30</v>
      </c>
      <c r="P283" s="3" t="s">
        <v>26</v>
      </c>
      <c r="Q283" s="3" t="s">
        <v>31</v>
      </c>
      <c r="R283" s="3" t="s">
        <v>32</v>
      </c>
    </row>
    <row r="284" spans="1:18" ht="16.5" hidden="1" customHeight="1" x14ac:dyDescent="0.2">
      <c r="A284" s="4" t="s">
        <v>9</v>
      </c>
      <c r="B284" s="5"/>
      <c r="C284" s="5" t="s">
        <v>10</v>
      </c>
      <c r="D284" s="5"/>
      <c r="E284" s="6"/>
      <c r="F284" s="7"/>
      <c r="G284" s="7"/>
      <c r="H284" s="8"/>
      <c r="I284" s="7"/>
      <c r="J284" s="9"/>
      <c r="K284" s="7"/>
      <c r="L284" s="7"/>
      <c r="M284" s="7"/>
      <c r="N284" s="7"/>
      <c r="O284" s="7"/>
      <c r="P284" s="7"/>
      <c r="Q284" s="7"/>
      <c r="R284" s="7"/>
    </row>
    <row r="285" spans="1:18" ht="16.5" hidden="1" customHeight="1" x14ac:dyDescent="0.2">
      <c r="A285" s="10">
        <v>1</v>
      </c>
      <c r="B285" s="11" t="s">
        <v>33</v>
      </c>
      <c r="C285" s="12" t="s">
        <v>377</v>
      </c>
      <c r="D285" s="11" t="s">
        <v>58</v>
      </c>
      <c r="E285" s="13">
        <v>16</v>
      </c>
      <c r="F285" s="14">
        <v>35000</v>
      </c>
      <c r="G285" s="14">
        <v>560000</v>
      </c>
      <c r="H285" s="15">
        <v>35000</v>
      </c>
      <c r="I285" s="14">
        <v>560000</v>
      </c>
      <c r="J285" s="16">
        <v>1</v>
      </c>
      <c r="K285" s="14">
        <v>35000</v>
      </c>
      <c r="L285" s="14">
        <v>560000</v>
      </c>
      <c r="M285" s="14">
        <v>0</v>
      </c>
      <c r="N285" s="14">
        <v>0</v>
      </c>
      <c r="O285" s="14">
        <v>35000</v>
      </c>
      <c r="P285" s="14">
        <v>560000</v>
      </c>
      <c r="Q285" s="14">
        <v>0</v>
      </c>
      <c r="R285" s="14">
        <v>0</v>
      </c>
    </row>
    <row r="286" spans="1:18" ht="16.5" hidden="1" customHeight="1" x14ac:dyDescent="0.2">
      <c r="A286" s="10">
        <v>2</v>
      </c>
      <c r="B286" s="11" t="s">
        <v>33</v>
      </c>
      <c r="C286" s="12" t="s">
        <v>44</v>
      </c>
      <c r="D286" s="11" t="s">
        <v>35</v>
      </c>
      <c r="E286" s="13">
        <v>50</v>
      </c>
      <c r="F286" s="14">
        <v>3500</v>
      </c>
      <c r="G286" s="14">
        <v>175000</v>
      </c>
      <c r="H286" s="15">
        <v>3500</v>
      </c>
      <c r="I286" s="14">
        <v>175000</v>
      </c>
      <c r="J286" s="16">
        <v>1</v>
      </c>
      <c r="K286" s="14">
        <v>3500</v>
      </c>
      <c r="L286" s="14">
        <v>175000</v>
      </c>
      <c r="M286" s="14">
        <v>0</v>
      </c>
      <c r="N286" s="14">
        <v>0</v>
      </c>
      <c r="O286" s="14">
        <v>3500</v>
      </c>
      <c r="P286" s="14">
        <v>175000</v>
      </c>
      <c r="Q286" s="14">
        <v>0</v>
      </c>
      <c r="R286" s="14">
        <v>0</v>
      </c>
    </row>
    <row r="287" spans="1:18" ht="16.5" hidden="1" customHeight="1" x14ac:dyDescent="0.2">
      <c r="A287" s="10">
        <v>3</v>
      </c>
      <c r="B287" s="11" t="s">
        <v>33</v>
      </c>
      <c r="C287" s="12" t="s">
        <v>378</v>
      </c>
      <c r="D287" s="11" t="s">
        <v>43</v>
      </c>
      <c r="E287" s="13">
        <v>10.9</v>
      </c>
      <c r="F287" s="14">
        <v>250000</v>
      </c>
      <c r="G287" s="14">
        <v>2725000</v>
      </c>
      <c r="H287" s="15">
        <v>250000</v>
      </c>
      <c r="I287" s="14">
        <v>2725000</v>
      </c>
      <c r="J287" s="16">
        <v>1</v>
      </c>
      <c r="K287" s="14">
        <v>250000</v>
      </c>
      <c r="L287" s="14">
        <v>2725000</v>
      </c>
      <c r="M287" s="14">
        <v>0</v>
      </c>
      <c r="N287" s="14">
        <v>0</v>
      </c>
      <c r="O287" s="14">
        <v>250000</v>
      </c>
      <c r="P287" s="14">
        <v>2725000</v>
      </c>
      <c r="Q287" s="14">
        <v>0</v>
      </c>
      <c r="R287" s="14">
        <v>0</v>
      </c>
    </row>
    <row r="288" spans="1:18" ht="16.5" hidden="1" customHeight="1" x14ac:dyDescent="0.2">
      <c r="A288" s="10">
        <v>4</v>
      </c>
      <c r="B288" s="11" t="s">
        <v>33</v>
      </c>
      <c r="C288" s="12" t="s">
        <v>379</v>
      </c>
      <c r="D288" s="11" t="s">
        <v>35</v>
      </c>
      <c r="E288" s="13">
        <v>2</v>
      </c>
      <c r="F288" s="14">
        <v>120000</v>
      </c>
      <c r="G288" s="14">
        <v>240000</v>
      </c>
      <c r="H288" s="15">
        <v>120000</v>
      </c>
      <c r="I288" s="14">
        <v>240000</v>
      </c>
      <c r="J288" s="16">
        <v>1</v>
      </c>
      <c r="K288" s="14">
        <v>120000</v>
      </c>
      <c r="L288" s="14">
        <v>240000</v>
      </c>
      <c r="M288" s="14">
        <v>0</v>
      </c>
      <c r="N288" s="14">
        <v>0</v>
      </c>
      <c r="O288" s="14">
        <v>120000</v>
      </c>
      <c r="P288" s="14">
        <v>240000</v>
      </c>
      <c r="Q288" s="14">
        <v>0</v>
      </c>
      <c r="R288" s="14">
        <v>0</v>
      </c>
    </row>
    <row r="289" spans="1:20" ht="16.5" hidden="1" customHeight="1" x14ac:dyDescent="0.2">
      <c r="A289" s="10">
        <v>5</v>
      </c>
      <c r="B289" s="11" t="s">
        <v>33</v>
      </c>
      <c r="C289" s="12" t="s">
        <v>380</v>
      </c>
      <c r="D289" s="11" t="s">
        <v>35</v>
      </c>
      <c r="E289" s="13">
        <v>6</v>
      </c>
      <c r="F289" s="14">
        <v>5000</v>
      </c>
      <c r="G289" s="14">
        <v>30000</v>
      </c>
      <c r="H289" s="15">
        <v>5000</v>
      </c>
      <c r="I289" s="14">
        <v>30000</v>
      </c>
      <c r="J289" s="16">
        <v>1</v>
      </c>
      <c r="K289" s="14">
        <v>5000</v>
      </c>
      <c r="L289" s="14">
        <v>30000</v>
      </c>
      <c r="M289" s="14">
        <v>0</v>
      </c>
      <c r="N289" s="14">
        <v>0</v>
      </c>
      <c r="O289" s="14">
        <v>5000</v>
      </c>
      <c r="P289" s="14">
        <v>30000</v>
      </c>
      <c r="Q289" s="14">
        <v>0</v>
      </c>
      <c r="R289" s="14">
        <v>0</v>
      </c>
    </row>
    <row r="290" spans="1:20" ht="16.5" hidden="1" customHeight="1" x14ac:dyDescent="0.2">
      <c r="A290" s="10">
        <v>6</v>
      </c>
      <c r="B290" s="11" t="s">
        <v>381</v>
      </c>
      <c r="C290" s="12" t="s">
        <v>382</v>
      </c>
      <c r="D290" s="11" t="s">
        <v>35</v>
      </c>
      <c r="E290" s="13">
        <v>12.600000000000001</v>
      </c>
      <c r="F290" s="14">
        <v>13500</v>
      </c>
      <c r="G290" s="14">
        <v>170100.00000000003</v>
      </c>
      <c r="H290" s="15">
        <v>16500</v>
      </c>
      <c r="I290" s="14">
        <v>207900.00000000003</v>
      </c>
      <c r="J290" s="16">
        <v>1</v>
      </c>
      <c r="K290" s="14">
        <v>16500</v>
      </c>
      <c r="L290" s="14">
        <v>207900.00000000003</v>
      </c>
      <c r="M290" s="14">
        <v>0</v>
      </c>
      <c r="N290" s="14">
        <v>0</v>
      </c>
      <c r="O290" s="14">
        <v>16500</v>
      </c>
      <c r="P290" s="14">
        <v>207900.00000000003</v>
      </c>
      <c r="Q290" s="14">
        <v>3000</v>
      </c>
      <c r="R290" s="14">
        <v>37800</v>
      </c>
      <c r="S290" s="1">
        <v>0</v>
      </c>
      <c r="T290" s="1">
        <v>0</v>
      </c>
    </row>
    <row r="291" spans="1:20" ht="16.5" customHeight="1" x14ac:dyDescent="0.2">
      <c r="A291" s="10">
        <v>7</v>
      </c>
      <c r="B291" s="11" t="s">
        <v>82</v>
      </c>
      <c r="C291" s="12" t="s">
        <v>83</v>
      </c>
      <c r="D291" s="11" t="s">
        <v>39</v>
      </c>
      <c r="E291" s="13">
        <v>13.42</v>
      </c>
      <c r="F291" s="14">
        <v>140000</v>
      </c>
      <c r="G291" s="14">
        <v>1878800</v>
      </c>
      <c r="H291" s="15">
        <v>200000</v>
      </c>
      <c r="I291" s="14">
        <v>2684000</v>
      </c>
      <c r="J291" s="16">
        <v>1</v>
      </c>
      <c r="K291" s="14">
        <v>200000</v>
      </c>
      <c r="L291" s="14">
        <v>2684000</v>
      </c>
      <c r="M291" s="14">
        <v>0</v>
      </c>
      <c r="N291" s="14">
        <v>0</v>
      </c>
      <c r="O291" s="14">
        <v>200000</v>
      </c>
      <c r="P291" s="14">
        <v>2684000</v>
      </c>
      <c r="Q291" s="14">
        <v>60000</v>
      </c>
      <c r="R291" s="14">
        <v>805200</v>
      </c>
      <c r="S291" s="1">
        <v>0</v>
      </c>
      <c r="T291" s="1">
        <v>0</v>
      </c>
    </row>
    <row r="292" spans="1:20" ht="16.5" hidden="1" customHeight="1" x14ac:dyDescent="0.2">
      <c r="A292" s="10">
        <v>8</v>
      </c>
      <c r="B292" s="11" t="s">
        <v>86</v>
      </c>
      <c r="C292" s="12" t="s">
        <v>87</v>
      </c>
      <c r="D292" s="11" t="s">
        <v>39</v>
      </c>
      <c r="E292" s="13">
        <v>0.95972310000000005</v>
      </c>
      <c r="F292" s="14">
        <v>400000</v>
      </c>
      <c r="G292" s="14">
        <v>383889.24000000005</v>
      </c>
      <c r="H292" s="15">
        <v>380000</v>
      </c>
      <c r="I292" s="14">
        <v>364694.77799999999</v>
      </c>
      <c r="J292" s="16">
        <v>1</v>
      </c>
      <c r="K292" s="14">
        <v>380000</v>
      </c>
      <c r="L292" s="14">
        <v>364694.77799999999</v>
      </c>
      <c r="M292" s="14">
        <v>0</v>
      </c>
      <c r="N292" s="14">
        <v>0</v>
      </c>
      <c r="O292" s="14">
        <v>380000</v>
      </c>
      <c r="P292" s="14">
        <v>364694.77799999999</v>
      </c>
      <c r="Q292" s="14">
        <v>-20000</v>
      </c>
      <c r="R292" s="14">
        <v>-19194.462000000058</v>
      </c>
      <c r="S292" s="1">
        <v>0</v>
      </c>
      <c r="T292" s="1">
        <v>0</v>
      </c>
    </row>
    <row r="293" spans="1:20" ht="16.5" hidden="1" customHeight="1" x14ac:dyDescent="0.2">
      <c r="A293" s="10">
        <v>9</v>
      </c>
      <c r="B293" s="11" t="s">
        <v>88</v>
      </c>
      <c r="C293" s="12" t="s">
        <v>89</v>
      </c>
      <c r="D293" s="11" t="s">
        <v>39</v>
      </c>
      <c r="E293" s="13">
        <v>4.1118654000000001</v>
      </c>
      <c r="F293" s="14">
        <v>450000</v>
      </c>
      <c r="G293" s="14">
        <v>1850339.4300000002</v>
      </c>
      <c r="H293" s="15">
        <v>570000</v>
      </c>
      <c r="I293" s="14">
        <v>2343763.2779999999</v>
      </c>
      <c r="J293" s="16">
        <v>1</v>
      </c>
      <c r="K293" s="14">
        <v>570000</v>
      </c>
      <c r="L293" s="14">
        <v>2343763.2779999999</v>
      </c>
      <c r="M293" s="14">
        <v>0</v>
      </c>
      <c r="N293" s="14">
        <v>0</v>
      </c>
      <c r="O293" s="14">
        <v>570000</v>
      </c>
      <c r="P293" s="14">
        <v>2343763.2779999999</v>
      </c>
      <c r="Q293" s="14">
        <v>120000</v>
      </c>
      <c r="R293" s="14">
        <v>493423.84799999977</v>
      </c>
      <c r="S293" s="1">
        <v>0</v>
      </c>
      <c r="T293" s="1">
        <v>0</v>
      </c>
    </row>
    <row r="294" spans="1:20" ht="16.5" hidden="1" customHeight="1" x14ac:dyDescent="0.2">
      <c r="A294" s="10">
        <v>10</v>
      </c>
      <c r="B294" s="11" t="s">
        <v>96</v>
      </c>
      <c r="C294" s="12" t="s">
        <v>97</v>
      </c>
      <c r="D294" s="11" t="s">
        <v>37</v>
      </c>
      <c r="E294" s="13">
        <v>0.17508000000000001</v>
      </c>
      <c r="F294" s="14">
        <v>30000</v>
      </c>
      <c r="G294" s="14">
        <v>5252.4000000000005</v>
      </c>
      <c r="H294" s="15">
        <v>55000</v>
      </c>
      <c r="I294" s="14">
        <v>9629.4000000000015</v>
      </c>
      <c r="J294" s="16">
        <v>1</v>
      </c>
      <c r="K294" s="14">
        <v>55000</v>
      </c>
      <c r="L294" s="14">
        <v>9629.4000000000015</v>
      </c>
      <c r="M294" s="14">
        <v>0</v>
      </c>
      <c r="N294" s="14">
        <v>0</v>
      </c>
      <c r="O294" s="14">
        <v>55000</v>
      </c>
      <c r="P294" s="14">
        <v>9629.4000000000015</v>
      </c>
      <c r="Q294" s="14">
        <v>25000</v>
      </c>
      <c r="R294" s="14">
        <v>4377.0000000000009</v>
      </c>
      <c r="S294" s="1">
        <v>0</v>
      </c>
      <c r="T294" s="1">
        <v>0</v>
      </c>
    </row>
    <row r="295" spans="1:20" ht="16.5" hidden="1" customHeight="1" x14ac:dyDescent="0.2">
      <c r="A295" s="10">
        <v>11</v>
      </c>
      <c r="B295" s="11" t="s">
        <v>303</v>
      </c>
      <c r="C295" s="12" t="s">
        <v>383</v>
      </c>
      <c r="D295" s="11" t="s">
        <v>35</v>
      </c>
      <c r="E295" s="13">
        <v>4</v>
      </c>
      <c r="F295" s="14">
        <v>10909</v>
      </c>
      <c r="G295" s="14">
        <v>43636</v>
      </c>
      <c r="H295" s="15">
        <v>44700</v>
      </c>
      <c r="I295" s="14">
        <v>178800</v>
      </c>
      <c r="J295" s="16">
        <v>1</v>
      </c>
      <c r="K295" s="14">
        <v>44700</v>
      </c>
      <c r="L295" s="14">
        <v>178800</v>
      </c>
      <c r="M295" s="14">
        <v>0</v>
      </c>
      <c r="N295" s="14">
        <v>0</v>
      </c>
      <c r="O295" s="14">
        <v>44700</v>
      </c>
      <c r="P295" s="14">
        <v>178800</v>
      </c>
      <c r="Q295" s="14">
        <v>33791</v>
      </c>
      <c r="R295" s="14">
        <v>135164</v>
      </c>
      <c r="S295" s="1">
        <v>0</v>
      </c>
      <c r="T295" s="1">
        <v>0</v>
      </c>
    </row>
    <row r="296" spans="1:20" ht="16.5" hidden="1" customHeight="1" x14ac:dyDescent="0.2">
      <c r="A296" s="10">
        <v>12</v>
      </c>
      <c r="B296" s="11" t="s">
        <v>113</v>
      </c>
      <c r="C296" s="12" t="s">
        <v>114</v>
      </c>
      <c r="D296" s="11" t="s">
        <v>37</v>
      </c>
      <c r="E296" s="13">
        <v>1.5893599999999999</v>
      </c>
      <c r="F296" s="14">
        <v>20000</v>
      </c>
      <c r="G296" s="14">
        <v>31787.199999999997</v>
      </c>
      <c r="H296" s="15">
        <v>24000</v>
      </c>
      <c r="I296" s="14">
        <v>38144.639999999999</v>
      </c>
      <c r="J296" s="16">
        <v>1</v>
      </c>
      <c r="K296" s="14">
        <v>24000</v>
      </c>
      <c r="L296" s="14">
        <v>38144.639999999999</v>
      </c>
      <c r="M296" s="14">
        <v>0</v>
      </c>
      <c r="N296" s="14">
        <v>0</v>
      </c>
      <c r="O296" s="14">
        <v>24000</v>
      </c>
      <c r="P296" s="14">
        <v>38144.639999999999</v>
      </c>
      <c r="Q296" s="14">
        <v>4000</v>
      </c>
      <c r="R296" s="14">
        <v>6357.4400000000023</v>
      </c>
      <c r="S296" s="1">
        <v>0</v>
      </c>
      <c r="T296" s="1">
        <v>0</v>
      </c>
    </row>
    <row r="297" spans="1:20" ht="16.5" hidden="1" customHeight="1" x14ac:dyDescent="0.2">
      <c r="A297" s="10">
        <v>13</v>
      </c>
      <c r="B297" s="11" t="s">
        <v>115</v>
      </c>
      <c r="C297" s="12" t="s">
        <v>116</v>
      </c>
      <c r="D297" s="11" t="s">
        <v>39</v>
      </c>
      <c r="E297" s="13">
        <v>4.7701767750000004</v>
      </c>
      <c r="F297" s="14">
        <v>320000</v>
      </c>
      <c r="G297" s="14">
        <v>1526456.5680000002</v>
      </c>
      <c r="H297" s="15">
        <v>370000</v>
      </c>
      <c r="I297" s="14">
        <v>1764965.4067500001</v>
      </c>
      <c r="J297" s="16">
        <v>1</v>
      </c>
      <c r="K297" s="14">
        <v>370000</v>
      </c>
      <c r="L297" s="14">
        <v>1764965.4067500001</v>
      </c>
      <c r="M297" s="14">
        <v>0</v>
      </c>
      <c r="N297" s="14">
        <v>0</v>
      </c>
      <c r="O297" s="14">
        <v>370000</v>
      </c>
      <c r="P297" s="14">
        <v>1764965.4067500001</v>
      </c>
      <c r="Q297" s="14">
        <v>50000</v>
      </c>
      <c r="R297" s="14">
        <v>238508.83874999988</v>
      </c>
      <c r="S297" s="1">
        <v>0</v>
      </c>
      <c r="T297" s="1">
        <v>0</v>
      </c>
    </row>
    <row r="298" spans="1:20" ht="16.5" hidden="1" customHeight="1" x14ac:dyDescent="0.2">
      <c r="A298" s="10">
        <v>14</v>
      </c>
      <c r="B298" s="11" t="s">
        <v>117</v>
      </c>
      <c r="C298" s="12" t="s">
        <v>118</v>
      </c>
      <c r="D298" s="11" t="s">
        <v>39</v>
      </c>
      <c r="E298" s="13">
        <v>1.9759335</v>
      </c>
      <c r="F298" s="14">
        <v>320000</v>
      </c>
      <c r="G298" s="14">
        <v>632298.72</v>
      </c>
      <c r="H298" s="15">
        <v>370000</v>
      </c>
      <c r="I298" s="14">
        <v>731095.39500000002</v>
      </c>
      <c r="J298" s="16">
        <v>1</v>
      </c>
      <c r="K298" s="14">
        <v>370000</v>
      </c>
      <c r="L298" s="14">
        <v>731095.39500000002</v>
      </c>
      <c r="M298" s="14">
        <v>0</v>
      </c>
      <c r="N298" s="14">
        <v>0</v>
      </c>
      <c r="O298" s="14">
        <v>370000</v>
      </c>
      <c r="P298" s="14">
        <v>731095.39500000002</v>
      </c>
      <c r="Q298" s="14">
        <v>50000</v>
      </c>
      <c r="R298" s="14">
        <v>98796.675000000047</v>
      </c>
      <c r="S298" s="1">
        <v>0</v>
      </c>
      <c r="T298" s="1">
        <v>0</v>
      </c>
    </row>
    <row r="299" spans="1:20" ht="16.5" hidden="1" customHeight="1" x14ac:dyDescent="0.2">
      <c r="A299" s="10">
        <v>15</v>
      </c>
      <c r="B299" s="11" t="s">
        <v>129</v>
      </c>
      <c r="C299" s="12" t="s">
        <v>130</v>
      </c>
      <c r="D299" s="11" t="s">
        <v>37</v>
      </c>
      <c r="E299" s="13">
        <v>3.6599999999999997</v>
      </c>
      <c r="F299" s="14">
        <v>23000</v>
      </c>
      <c r="G299" s="14">
        <v>84180</v>
      </c>
      <c r="H299" s="15">
        <v>24000</v>
      </c>
      <c r="I299" s="14">
        <v>87840</v>
      </c>
      <c r="J299" s="16">
        <v>1</v>
      </c>
      <c r="K299" s="14">
        <v>24000</v>
      </c>
      <c r="L299" s="14">
        <v>87840</v>
      </c>
      <c r="M299" s="14">
        <v>0</v>
      </c>
      <c r="N299" s="14">
        <v>0</v>
      </c>
      <c r="O299" s="14">
        <v>24000</v>
      </c>
      <c r="P299" s="14">
        <v>87840</v>
      </c>
      <c r="Q299" s="14">
        <v>1000</v>
      </c>
      <c r="R299" s="14">
        <v>3660</v>
      </c>
      <c r="S299" s="1">
        <v>0</v>
      </c>
      <c r="T299" s="1">
        <v>0</v>
      </c>
    </row>
    <row r="300" spans="1:20" ht="16.5" hidden="1" customHeight="1" x14ac:dyDescent="0.2">
      <c r="A300" s="10">
        <v>16</v>
      </c>
      <c r="B300" s="11" t="s">
        <v>131</v>
      </c>
      <c r="C300" s="12" t="s">
        <v>132</v>
      </c>
      <c r="D300" s="11" t="s">
        <v>35</v>
      </c>
      <c r="E300" s="13">
        <v>220.04999999999998</v>
      </c>
      <c r="F300" s="14">
        <v>30</v>
      </c>
      <c r="G300" s="14">
        <v>6601.4999999999991</v>
      </c>
      <c r="H300" s="15">
        <v>50</v>
      </c>
      <c r="I300" s="14">
        <v>11002.5</v>
      </c>
      <c r="J300" s="16">
        <v>1</v>
      </c>
      <c r="K300" s="14">
        <v>50</v>
      </c>
      <c r="L300" s="14">
        <v>11002.5</v>
      </c>
      <c r="M300" s="14">
        <v>0</v>
      </c>
      <c r="N300" s="14">
        <v>0</v>
      </c>
      <c r="O300" s="14">
        <v>50</v>
      </c>
      <c r="P300" s="14">
        <v>11002.5</v>
      </c>
      <c r="Q300" s="14">
        <v>20</v>
      </c>
      <c r="R300" s="14">
        <v>4401.0000000000009</v>
      </c>
      <c r="S300" s="1">
        <v>0</v>
      </c>
      <c r="T300" s="1">
        <v>0</v>
      </c>
    </row>
    <row r="301" spans="1:20" ht="16.5" hidden="1" customHeight="1" x14ac:dyDescent="0.2">
      <c r="A301" s="10">
        <v>17</v>
      </c>
      <c r="B301" s="11" t="s">
        <v>133</v>
      </c>
      <c r="C301" s="12" t="s">
        <v>134</v>
      </c>
      <c r="D301" s="11" t="s">
        <v>135</v>
      </c>
      <c r="E301" s="13">
        <v>1529.5500000000002</v>
      </c>
      <c r="F301" s="14">
        <v>900</v>
      </c>
      <c r="G301" s="14">
        <v>1376595.0000000002</v>
      </c>
      <c r="H301" s="15">
        <v>1480</v>
      </c>
      <c r="I301" s="14">
        <v>2263734.0000000005</v>
      </c>
      <c r="J301" s="16">
        <v>1</v>
      </c>
      <c r="K301" s="14">
        <v>1480</v>
      </c>
      <c r="L301" s="14">
        <v>2263734.0000000005</v>
      </c>
      <c r="M301" s="14">
        <v>0</v>
      </c>
      <c r="N301" s="14">
        <v>0</v>
      </c>
      <c r="O301" s="14">
        <v>1480</v>
      </c>
      <c r="P301" s="14">
        <v>2263734.0000000005</v>
      </c>
      <c r="Q301" s="14">
        <v>580</v>
      </c>
      <c r="R301" s="14">
        <v>887139.00000000023</v>
      </c>
      <c r="S301" s="1">
        <v>0</v>
      </c>
      <c r="T301" s="1">
        <v>0</v>
      </c>
    </row>
    <row r="302" spans="1:20" ht="16.5" hidden="1" customHeight="1" x14ac:dyDescent="0.2">
      <c r="A302" s="10">
        <v>18</v>
      </c>
      <c r="B302" s="11" t="s">
        <v>140</v>
      </c>
      <c r="C302" s="12" t="s">
        <v>141</v>
      </c>
      <c r="D302" s="11" t="s">
        <v>39</v>
      </c>
      <c r="E302" s="13">
        <v>8.1740000000000007E-2</v>
      </c>
      <c r="F302" s="14">
        <v>3409091</v>
      </c>
      <c r="G302" s="14">
        <v>278659.09834000003</v>
      </c>
      <c r="H302" s="15">
        <v>3300000</v>
      </c>
      <c r="I302" s="14">
        <v>269742</v>
      </c>
      <c r="J302" s="16">
        <v>1</v>
      </c>
      <c r="K302" s="14">
        <v>3300000</v>
      </c>
      <c r="L302" s="14">
        <v>269742</v>
      </c>
      <c r="M302" s="14">
        <v>0</v>
      </c>
      <c r="N302" s="14">
        <v>0</v>
      </c>
      <c r="O302" s="14">
        <v>3300000</v>
      </c>
      <c r="P302" s="14">
        <v>269742</v>
      </c>
      <c r="Q302" s="14">
        <v>-109091</v>
      </c>
      <c r="R302" s="14">
        <v>-8917.0983400000259</v>
      </c>
      <c r="S302" s="1">
        <v>0</v>
      </c>
      <c r="T302" s="1">
        <v>0</v>
      </c>
    </row>
    <row r="303" spans="1:20" ht="16.5" hidden="1" customHeight="1" x14ac:dyDescent="0.2">
      <c r="A303" s="10">
        <v>19</v>
      </c>
      <c r="B303" s="11" t="s">
        <v>142</v>
      </c>
      <c r="C303" s="12" t="s">
        <v>143</v>
      </c>
      <c r="D303" s="11" t="s">
        <v>39</v>
      </c>
      <c r="E303" s="13">
        <v>5.1240000000000001E-2</v>
      </c>
      <c r="F303" s="14">
        <v>3409091</v>
      </c>
      <c r="G303" s="14">
        <v>174681.82284000001</v>
      </c>
      <c r="H303" s="15">
        <v>3300000</v>
      </c>
      <c r="I303" s="14">
        <v>169092</v>
      </c>
      <c r="J303" s="16">
        <v>1</v>
      </c>
      <c r="K303" s="14">
        <v>3300000</v>
      </c>
      <c r="L303" s="14">
        <v>169092</v>
      </c>
      <c r="M303" s="14">
        <v>0</v>
      </c>
      <c r="N303" s="14">
        <v>0</v>
      </c>
      <c r="O303" s="14">
        <v>3300000</v>
      </c>
      <c r="P303" s="14">
        <v>169092</v>
      </c>
      <c r="Q303" s="14">
        <v>-109091</v>
      </c>
      <c r="R303" s="14">
        <v>-5589.822840000008</v>
      </c>
      <c r="S303" s="1">
        <v>0</v>
      </c>
      <c r="T303" s="1">
        <v>0</v>
      </c>
    </row>
    <row r="304" spans="1:20" ht="16.5" hidden="1" customHeight="1" x14ac:dyDescent="0.2">
      <c r="A304" s="10">
        <v>20</v>
      </c>
      <c r="B304" s="11" t="s">
        <v>144</v>
      </c>
      <c r="C304" s="12" t="s">
        <v>145</v>
      </c>
      <c r="D304" s="11" t="s">
        <v>39</v>
      </c>
      <c r="E304" s="13">
        <v>0.19373600000000002</v>
      </c>
      <c r="F304" s="14">
        <v>3409091</v>
      </c>
      <c r="G304" s="14">
        <v>660463.65397600003</v>
      </c>
      <c r="H304" s="15">
        <v>3300000</v>
      </c>
      <c r="I304" s="14">
        <v>639328.80000000005</v>
      </c>
      <c r="J304" s="16">
        <v>1</v>
      </c>
      <c r="K304" s="14">
        <v>3300000</v>
      </c>
      <c r="L304" s="14">
        <v>639328.80000000005</v>
      </c>
      <c r="M304" s="14">
        <v>0</v>
      </c>
      <c r="N304" s="14">
        <v>0</v>
      </c>
      <c r="O304" s="14">
        <v>3300000</v>
      </c>
      <c r="P304" s="14">
        <v>639328.80000000005</v>
      </c>
      <c r="Q304" s="14">
        <v>-109091</v>
      </c>
      <c r="R304" s="14">
        <v>-21134.853975999984</v>
      </c>
      <c r="S304" s="1">
        <v>0</v>
      </c>
      <c r="T304" s="1">
        <v>0</v>
      </c>
    </row>
    <row r="305" spans="1:20" ht="16.5" hidden="1" customHeight="1" x14ac:dyDescent="0.2">
      <c r="A305" s="10">
        <v>21</v>
      </c>
      <c r="B305" s="11" t="s">
        <v>160</v>
      </c>
      <c r="C305" s="12" t="s">
        <v>161</v>
      </c>
      <c r="D305" s="11" t="s">
        <v>37</v>
      </c>
      <c r="E305" s="13">
        <v>0.04</v>
      </c>
      <c r="F305" s="14">
        <v>118000</v>
      </c>
      <c r="G305" s="14">
        <v>4720</v>
      </c>
      <c r="H305" s="15">
        <v>120000</v>
      </c>
      <c r="I305" s="14">
        <v>4800</v>
      </c>
      <c r="J305" s="16">
        <v>1</v>
      </c>
      <c r="K305" s="14">
        <v>120000</v>
      </c>
      <c r="L305" s="14">
        <v>4800</v>
      </c>
      <c r="M305" s="14">
        <v>0</v>
      </c>
      <c r="N305" s="14">
        <v>0</v>
      </c>
      <c r="O305" s="14">
        <v>120000</v>
      </c>
      <c r="P305" s="14">
        <v>4800</v>
      </c>
      <c r="Q305" s="14">
        <v>2000</v>
      </c>
      <c r="R305" s="14">
        <v>80</v>
      </c>
      <c r="S305" s="1">
        <v>0</v>
      </c>
      <c r="T305" s="1">
        <v>0</v>
      </c>
    </row>
    <row r="306" spans="1:20" ht="16.5" hidden="1" customHeight="1" x14ac:dyDescent="0.2">
      <c r="A306" s="10">
        <v>22</v>
      </c>
      <c r="B306" s="11" t="s">
        <v>164</v>
      </c>
      <c r="C306" s="12" t="s">
        <v>165</v>
      </c>
      <c r="D306" s="11" t="s">
        <v>37</v>
      </c>
      <c r="E306" s="13">
        <v>0.75803999999999994</v>
      </c>
      <c r="F306" s="14">
        <v>20278</v>
      </c>
      <c r="G306" s="14">
        <v>15371.535119999999</v>
      </c>
      <c r="H306" s="15">
        <v>20278</v>
      </c>
      <c r="I306" s="14">
        <v>15371.535119999999</v>
      </c>
      <c r="J306" s="16">
        <v>1</v>
      </c>
      <c r="K306" s="14">
        <v>20278</v>
      </c>
      <c r="L306" s="14">
        <v>15371.535119999999</v>
      </c>
      <c r="M306" s="14">
        <v>0</v>
      </c>
      <c r="N306" s="14">
        <v>0</v>
      </c>
      <c r="O306" s="14">
        <v>20278</v>
      </c>
      <c r="P306" s="14">
        <v>15371.535119999999</v>
      </c>
      <c r="Q306" s="14">
        <v>0</v>
      </c>
      <c r="R306" s="14">
        <v>0</v>
      </c>
      <c r="S306" s="1">
        <v>0</v>
      </c>
      <c r="T306" s="1">
        <v>0</v>
      </c>
    </row>
    <row r="307" spans="1:20" ht="16.5" hidden="1" customHeight="1" x14ac:dyDescent="0.2">
      <c r="A307" s="10">
        <v>23</v>
      </c>
      <c r="B307" s="11" t="s">
        <v>170</v>
      </c>
      <c r="C307" s="12" t="s">
        <v>171</v>
      </c>
      <c r="D307" s="11" t="s">
        <v>172</v>
      </c>
      <c r="E307" s="13">
        <v>1612.241325</v>
      </c>
      <c r="F307" s="14">
        <v>12</v>
      </c>
      <c r="G307" s="14">
        <v>19346.8959</v>
      </c>
      <c r="H307" s="15">
        <v>12</v>
      </c>
      <c r="I307" s="14">
        <v>19346.8959</v>
      </c>
      <c r="J307" s="16">
        <v>1</v>
      </c>
      <c r="K307" s="14">
        <v>12</v>
      </c>
      <c r="L307" s="14">
        <v>19346.8959</v>
      </c>
      <c r="M307" s="14">
        <v>0</v>
      </c>
      <c r="N307" s="14">
        <v>0</v>
      </c>
      <c r="O307" s="14">
        <v>12</v>
      </c>
      <c r="P307" s="14">
        <v>19346.8959</v>
      </c>
      <c r="Q307" s="14">
        <v>0</v>
      </c>
      <c r="R307" s="14">
        <v>0</v>
      </c>
      <c r="S307" s="1">
        <v>0</v>
      </c>
      <c r="T307" s="1">
        <v>0</v>
      </c>
    </row>
    <row r="308" spans="1:20" ht="16.5" hidden="1" customHeight="1" x14ac:dyDescent="0.2">
      <c r="A308" s="10">
        <v>24</v>
      </c>
      <c r="B308" s="11" t="s">
        <v>173</v>
      </c>
      <c r="C308" s="12" t="s">
        <v>174</v>
      </c>
      <c r="D308" s="11" t="s">
        <v>37</v>
      </c>
      <c r="E308" s="13">
        <v>4.6799999999999993E-3</v>
      </c>
      <c r="F308" s="14">
        <v>100000</v>
      </c>
      <c r="G308" s="14">
        <v>467.99999999999994</v>
      </c>
      <c r="H308" s="15">
        <v>120000</v>
      </c>
      <c r="I308" s="14">
        <v>561.59999999999991</v>
      </c>
      <c r="J308" s="16">
        <v>1</v>
      </c>
      <c r="K308" s="14">
        <v>120000</v>
      </c>
      <c r="L308" s="14">
        <v>561.59999999999991</v>
      </c>
      <c r="M308" s="14">
        <v>0</v>
      </c>
      <c r="N308" s="14">
        <v>0</v>
      </c>
      <c r="O308" s="14">
        <v>120000</v>
      </c>
      <c r="P308" s="14">
        <v>561.59999999999991</v>
      </c>
      <c r="Q308" s="14">
        <v>20000</v>
      </c>
      <c r="R308" s="14">
        <v>93.599999999999966</v>
      </c>
      <c r="S308" s="1">
        <v>0</v>
      </c>
      <c r="T308" s="1">
        <v>0</v>
      </c>
    </row>
    <row r="309" spans="1:20" ht="16.5" hidden="1" customHeight="1" x14ac:dyDescent="0.2">
      <c r="A309" s="10">
        <v>25</v>
      </c>
      <c r="B309" s="11" t="s">
        <v>181</v>
      </c>
      <c r="C309" s="12" t="s">
        <v>182</v>
      </c>
      <c r="D309" s="11" t="s">
        <v>183</v>
      </c>
      <c r="E309" s="13">
        <v>0.37944800000000001</v>
      </c>
      <c r="F309" s="14">
        <v>53333</v>
      </c>
      <c r="G309" s="14">
        <v>20237.100183999999</v>
      </c>
      <c r="H309" s="15">
        <v>55000</v>
      </c>
      <c r="I309" s="14">
        <v>20869.64</v>
      </c>
      <c r="J309" s="16">
        <v>1</v>
      </c>
      <c r="K309" s="14">
        <v>55000</v>
      </c>
      <c r="L309" s="14">
        <v>20869.64</v>
      </c>
      <c r="M309" s="14">
        <v>0</v>
      </c>
      <c r="N309" s="14">
        <v>0</v>
      </c>
      <c r="O309" s="14">
        <v>55000</v>
      </c>
      <c r="P309" s="14">
        <v>20869.64</v>
      </c>
      <c r="Q309" s="14">
        <v>1667</v>
      </c>
      <c r="R309" s="14">
        <v>632.53981600000043</v>
      </c>
      <c r="S309" s="1">
        <v>0</v>
      </c>
      <c r="T309" s="1">
        <v>0</v>
      </c>
    </row>
    <row r="310" spans="1:20" ht="16.5" hidden="1" customHeight="1" x14ac:dyDescent="0.2">
      <c r="A310" s="10">
        <v>26</v>
      </c>
      <c r="B310" s="11" t="s">
        <v>351</v>
      </c>
      <c r="C310" s="12" t="s">
        <v>352</v>
      </c>
      <c r="D310" s="11" t="s">
        <v>43</v>
      </c>
      <c r="E310" s="13">
        <v>5.2519999999999998</v>
      </c>
      <c r="F310" s="14">
        <v>33545</v>
      </c>
      <c r="G310" s="14">
        <v>176178.34</v>
      </c>
      <c r="H310" s="15">
        <v>79700</v>
      </c>
      <c r="I310" s="14">
        <v>418584.39999999997</v>
      </c>
      <c r="J310" s="16">
        <v>1</v>
      </c>
      <c r="K310" s="14">
        <v>79700</v>
      </c>
      <c r="L310" s="14">
        <v>418584.39999999997</v>
      </c>
      <c r="M310" s="14">
        <v>0</v>
      </c>
      <c r="N310" s="14">
        <v>0</v>
      </c>
      <c r="O310" s="14">
        <v>79700</v>
      </c>
      <c r="P310" s="14">
        <v>418584.39999999997</v>
      </c>
      <c r="Q310" s="14">
        <v>46155</v>
      </c>
      <c r="R310" s="14">
        <v>242406.05999999997</v>
      </c>
      <c r="S310" s="1">
        <v>0</v>
      </c>
      <c r="T310" s="1">
        <v>0</v>
      </c>
    </row>
    <row r="311" spans="1:20" ht="16.5" hidden="1" customHeight="1" x14ac:dyDescent="0.2">
      <c r="A311" s="10">
        <v>27</v>
      </c>
      <c r="B311" s="11" t="s">
        <v>195</v>
      </c>
      <c r="C311" s="12" t="s">
        <v>196</v>
      </c>
      <c r="D311" s="11" t="s">
        <v>37</v>
      </c>
      <c r="E311" s="13">
        <v>7.5481800000000003</v>
      </c>
      <c r="F311" s="14">
        <v>25000</v>
      </c>
      <c r="G311" s="14">
        <v>188704.5</v>
      </c>
      <c r="H311" s="15">
        <v>25000</v>
      </c>
      <c r="I311" s="14">
        <v>188704.5</v>
      </c>
      <c r="J311" s="16">
        <v>1</v>
      </c>
      <c r="K311" s="14">
        <v>25000</v>
      </c>
      <c r="L311" s="14">
        <v>188704.5</v>
      </c>
      <c r="M311" s="14">
        <v>0</v>
      </c>
      <c r="N311" s="14">
        <v>0</v>
      </c>
      <c r="O311" s="14">
        <v>25000</v>
      </c>
      <c r="P311" s="14">
        <v>188704.5</v>
      </c>
      <c r="Q311" s="14">
        <v>0</v>
      </c>
      <c r="R311" s="14">
        <v>0</v>
      </c>
      <c r="S311" s="1">
        <v>0</v>
      </c>
      <c r="T311" s="1">
        <v>0</v>
      </c>
    </row>
    <row r="312" spans="1:20" ht="16.5" hidden="1" customHeight="1" x14ac:dyDescent="0.2">
      <c r="A312" s="10">
        <v>28</v>
      </c>
      <c r="B312" s="11" t="s">
        <v>384</v>
      </c>
      <c r="C312" s="12" t="s">
        <v>385</v>
      </c>
      <c r="D312" s="11" t="s">
        <v>37</v>
      </c>
      <c r="E312" s="13">
        <v>1.13226</v>
      </c>
      <c r="F312" s="14">
        <v>46000</v>
      </c>
      <c r="G312" s="14">
        <v>52083.96</v>
      </c>
      <c r="H312" s="15">
        <v>90000</v>
      </c>
      <c r="I312" s="14">
        <v>101903.40000000001</v>
      </c>
      <c r="J312" s="16">
        <v>1</v>
      </c>
      <c r="K312" s="14">
        <v>90000</v>
      </c>
      <c r="L312" s="14">
        <v>101903.40000000001</v>
      </c>
      <c r="M312" s="14">
        <v>0</v>
      </c>
      <c r="N312" s="14">
        <v>0</v>
      </c>
      <c r="O312" s="14">
        <v>90000</v>
      </c>
      <c r="P312" s="14">
        <v>101903.40000000001</v>
      </c>
      <c r="Q312" s="14">
        <v>44000</v>
      </c>
      <c r="R312" s="14">
        <v>49819.44000000001</v>
      </c>
      <c r="S312" s="1">
        <v>0</v>
      </c>
      <c r="T312" s="1">
        <v>0</v>
      </c>
    </row>
    <row r="313" spans="1:20" ht="16.5" hidden="1" customHeight="1" x14ac:dyDescent="0.2">
      <c r="A313" s="10">
        <v>29</v>
      </c>
      <c r="B313" s="11" t="s">
        <v>386</v>
      </c>
      <c r="C313" s="12" t="s">
        <v>387</v>
      </c>
      <c r="D313" s="11" t="s">
        <v>37</v>
      </c>
      <c r="E313" s="13">
        <v>2.1041999999999996</v>
      </c>
      <c r="F313" s="14">
        <v>56897</v>
      </c>
      <c r="G313" s="14">
        <v>119722.66739999998</v>
      </c>
      <c r="H313" s="15">
        <v>100000</v>
      </c>
      <c r="I313" s="14">
        <v>210419.99999999997</v>
      </c>
      <c r="J313" s="16">
        <v>1</v>
      </c>
      <c r="K313" s="14">
        <v>100000</v>
      </c>
      <c r="L313" s="14">
        <v>210419.99999999997</v>
      </c>
      <c r="M313" s="14">
        <v>0</v>
      </c>
      <c r="N313" s="14">
        <v>0</v>
      </c>
      <c r="O313" s="14">
        <v>100000</v>
      </c>
      <c r="P313" s="14">
        <v>210419.99999999997</v>
      </c>
      <c r="Q313" s="14">
        <v>43103</v>
      </c>
      <c r="R313" s="14">
        <v>90697.332599999994</v>
      </c>
      <c r="S313" s="1">
        <v>0</v>
      </c>
      <c r="T313" s="1">
        <v>0</v>
      </c>
    </row>
    <row r="314" spans="1:20" ht="16.5" hidden="1" customHeight="1" x14ac:dyDescent="0.2">
      <c r="A314" s="10">
        <v>30</v>
      </c>
      <c r="B314" s="11" t="s">
        <v>206</v>
      </c>
      <c r="C314" s="12" t="s">
        <v>388</v>
      </c>
      <c r="D314" s="11" t="s">
        <v>48</v>
      </c>
      <c r="E314" s="13">
        <v>57.9465</v>
      </c>
      <c r="F314" s="14">
        <v>95667</v>
      </c>
      <c r="G314" s="14">
        <v>5543567.8155000005</v>
      </c>
      <c r="H314" s="15">
        <v>134545</v>
      </c>
      <c r="I314" s="14">
        <v>7796411.8425000003</v>
      </c>
      <c r="J314" s="16">
        <v>1</v>
      </c>
      <c r="K314" s="14">
        <v>134545</v>
      </c>
      <c r="L314" s="14">
        <v>7796411.8425000003</v>
      </c>
      <c r="M314" s="14">
        <v>0</v>
      </c>
      <c r="N314" s="14">
        <v>0</v>
      </c>
      <c r="O314" s="14">
        <v>134545</v>
      </c>
      <c r="P314" s="14">
        <v>7796411.8425000003</v>
      </c>
      <c r="Q314" s="14">
        <v>38878</v>
      </c>
      <c r="R314" s="14">
        <v>2252844.0269999998</v>
      </c>
      <c r="S314" s="1">
        <v>0</v>
      </c>
      <c r="T314" s="1">
        <v>0</v>
      </c>
    </row>
    <row r="315" spans="1:20" ht="16.5" hidden="1" customHeight="1" x14ac:dyDescent="0.2">
      <c r="A315" s="10">
        <v>31</v>
      </c>
      <c r="B315" s="11" t="s">
        <v>210</v>
      </c>
      <c r="C315" s="12" t="s">
        <v>211</v>
      </c>
      <c r="D315" s="11" t="s">
        <v>37</v>
      </c>
      <c r="E315" s="13">
        <v>127.03508000000001</v>
      </c>
      <c r="F315" s="14">
        <v>19250</v>
      </c>
      <c r="G315" s="14">
        <v>2445425.29</v>
      </c>
      <c r="H315" s="15">
        <v>18800</v>
      </c>
      <c r="I315" s="14">
        <v>2388259.5040000002</v>
      </c>
      <c r="J315" s="16">
        <v>1</v>
      </c>
      <c r="K315" s="14">
        <v>18800</v>
      </c>
      <c r="L315" s="14">
        <v>2388259.5040000002</v>
      </c>
      <c r="M315" s="14">
        <v>0</v>
      </c>
      <c r="N315" s="14">
        <v>0</v>
      </c>
      <c r="O315" s="14">
        <v>18800</v>
      </c>
      <c r="P315" s="14">
        <v>2388259.5040000002</v>
      </c>
      <c r="Q315" s="14">
        <v>-450</v>
      </c>
      <c r="R315" s="14">
        <v>-57165.785999999847</v>
      </c>
      <c r="S315" s="1">
        <v>0</v>
      </c>
      <c r="T315" s="1">
        <v>0</v>
      </c>
    </row>
    <row r="316" spans="1:20" ht="16.5" hidden="1" customHeight="1" x14ac:dyDescent="0.2">
      <c r="A316" s="10">
        <v>32</v>
      </c>
      <c r="B316" s="11" t="s">
        <v>213</v>
      </c>
      <c r="C316" s="12" t="s">
        <v>211</v>
      </c>
      <c r="D316" s="11" t="s">
        <v>37</v>
      </c>
      <c r="E316" s="13">
        <v>61.304000000000002</v>
      </c>
      <c r="F316" s="14">
        <v>19250</v>
      </c>
      <c r="G316" s="14">
        <v>1180102</v>
      </c>
      <c r="H316" s="15">
        <v>18800</v>
      </c>
      <c r="I316" s="14">
        <v>1152515.2</v>
      </c>
      <c r="J316" s="16">
        <v>1</v>
      </c>
      <c r="K316" s="14">
        <v>18800</v>
      </c>
      <c r="L316" s="14">
        <v>1152515.2</v>
      </c>
      <c r="M316" s="14">
        <v>0</v>
      </c>
      <c r="N316" s="14">
        <v>0</v>
      </c>
      <c r="O316" s="14">
        <v>18800</v>
      </c>
      <c r="P316" s="14">
        <v>1152515.2</v>
      </c>
      <c r="Q316" s="14">
        <v>-450</v>
      </c>
      <c r="R316" s="14">
        <v>-27586.800000000047</v>
      </c>
      <c r="S316" s="1">
        <v>0</v>
      </c>
      <c r="T316" s="1">
        <v>0</v>
      </c>
    </row>
    <row r="317" spans="1:20" ht="16.5" hidden="1" customHeight="1" x14ac:dyDescent="0.2">
      <c r="A317" s="10">
        <v>33</v>
      </c>
      <c r="B317" s="11" t="s">
        <v>210</v>
      </c>
      <c r="C317" s="12" t="s">
        <v>212</v>
      </c>
      <c r="D317" s="11" t="s">
        <v>37</v>
      </c>
      <c r="E317" s="13">
        <v>0.11940000000000001</v>
      </c>
      <c r="F317" s="14">
        <v>19250</v>
      </c>
      <c r="G317" s="14">
        <v>2298.4500000000003</v>
      </c>
      <c r="H317" s="15">
        <v>18800</v>
      </c>
      <c r="I317" s="14">
        <v>2244.7200000000003</v>
      </c>
      <c r="J317" s="16">
        <v>1</v>
      </c>
      <c r="K317" s="14">
        <v>18800</v>
      </c>
      <c r="L317" s="14">
        <v>2244.7200000000003</v>
      </c>
      <c r="M317" s="14">
        <v>0</v>
      </c>
      <c r="N317" s="14">
        <v>0</v>
      </c>
      <c r="O317" s="14">
        <v>18800</v>
      </c>
      <c r="P317" s="14">
        <v>2244.7200000000003</v>
      </c>
      <c r="Q317" s="14">
        <v>-450</v>
      </c>
      <c r="R317" s="14">
        <v>-53.730000000000018</v>
      </c>
      <c r="S317" s="1">
        <v>0</v>
      </c>
      <c r="T317" s="1">
        <v>0</v>
      </c>
    </row>
    <row r="318" spans="1:20" ht="16.5" hidden="1" customHeight="1" x14ac:dyDescent="0.2">
      <c r="A318" s="10">
        <v>34</v>
      </c>
      <c r="B318" s="11" t="s">
        <v>218</v>
      </c>
      <c r="C318" s="12" t="s">
        <v>219</v>
      </c>
      <c r="D318" s="11" t="s">
        <v>37</v>
      </c>
      <c r="E318" s="13">
        <v>11.9116</v>
      </c>
      <c r="F318" s="14">
        <v>19200</v>
      </c>
      <c r="G318" s="14">
        <v>228702.72</v>
      </c>
      <c r="H318" s="15">
        <v>15530</v>
      </c>
      <c r="I318" s="14">
        <v>184987.14799999999</v>
      </c>
      <c r="J318" s="16">
        <v>1</v>
      </c>
      <c r="K318" s="14">
        <v>15530</v>
      </c>
      <c r="L318" s="14">
        <v>184987.14799999999</v>
      </c>
      <c r="M318" s="14">
        <v>0</v>
      </c>
      <c r="N318" s="14">
        <v>0</v>
      </c>
      <c r="O318" s="14">
        <v>15530</v>
      </c>
      <c r="P318" s="14">
        <v>184987.14799999999</v>
      </c>
      <c r="Q318" s="14">
        <v>-3670</v>
      </c>
      <c r="R318" s="14">
        <v>-43715.572000000015</v>
      </c>
      <c r="S318" s="1">
        <v>0</v>
      </c>
      <c r="T318" s="1">
        <v>0</v>
      </c>
    </row>
    <row r="319" spans="1:20" ht="16.5" hidden="1" customHeight="1" x14ac:dyDescent="0.2">
      <c r="A319" s="10">
        <v>35</v>
      </c>
      <c r="B319" s="11" t="s">
        <v>220</v>
      </c>
      <c r="C319" s="12" t="s">
        <v>221</v>
      </c>
      <c r="D319" s="11" t="s">
        <v>37</v>
      </c>
      <c r="E319" s="13">
        <v>40.200000000000003</v>
      </c>
      <c r="F319" s="14">
        <v>19200</v>
      </c>
      <c r="G319" s="14">
        <v>771840</v>
      </c>
      <c r="H319" s="15">
        <v>15530</v>
      </c>
      <c r="I319" s="14">
        <v>624306</v>
      </c>
      <c r="J319" s="16">
        <v>1</v>
      </c>
      <c r="K319" s="14">
        <v>15530</v>
      </c>
      <c r="L319" s="14">
        <v>624306</v>
      </c>
      <c r="M319" s="14">
        <v>0</v>
      </c>
      <c r="N319" s="14">
        <v>0</v>
      </c>
      <c r="O319" s="14">
        <v>15530</v>
      </c>
      <c r="P319" s="14">
        <v>624306</v>
      </c>
      <c r="Q319" s="14">
        <v>-3670</v>
      </c>
      <c r="R319" s="14">
        <v>-147534</v>
      </c>
      <c r="S319" s="1">
        <v>0</v>
      </c>
      <c r="T319" s="1">
        <v>0</v>
      </c>
    </row>
    <row r="320" spans="1:20" ht="16.5" hidden="1" customHeight="1" x14ac:dyDescent="0.2">
      <c r="A320" s="10">
        <v>36</v>
      </c>
      <c r="B320" s="11" t="s">
        <v>222</v>
      </c>
      <c r="C320" s="12" t="s">
        <v>223</v>
      </c>
      <c r="D320" s="11" t="s">
        <v>37</v>
      </c>
      <c r="E320" s="13">
        <v>104.03999999999999</v>
      </c>
      <c r="F320" s="14">
        <v>19200</v>
      </c>
      <c r="G320" s="14">
        <v>1997567.9999999998</v>
      </c>
      <c r="H320" s="15">
        <v>15530</v>
      </c>
      <c r="I320" s="14">
        <v>1615741.2</v>
      </c>
      <c r="J320" s="16">
        <v>1</v>
      </c>
      <c r="K320" s="14">
        <v>15530</v>
      </c>
      <c r="L320" s="14">
        <v>1615741.2</v>
      </c>
      <c r="M320" s="14">
        <v>0</v>
      </c>
      <c r="N320" s="14">
        <v>0</v>
      </c>
      <c r="O320" s="14">
        <v>15530</v>
      </c>
      <c r="P320" s="14">
        <v>1615741.2</v>
      </c>
      <c r="Q320" s="14">
        <v>-3670</v>
      </c>
      <c r="R320" s="14">
        <v>-381826.79999999981</v>
      </c>
      <c r="S320" s="1">
        <v>0</v>
      </c>
      <c r="T320" s="1">
        <v>0</v>
      </c>
    </row>
    <row r="321" spans="1:20" ht="16.5" hidden="1" customHeight="1" x14ac:dyDescent="0.2">
      <c r="A321" s="10">
        <v>37</v>
      </c>
      <c r="B321" s="11" t="s">
        <v>210</v>
      </c>
      <c r="C321" s="12" t="s">
        <v>226</v>
      </c>
      <c r="D321" s="11" t="s">
        <v>37</v>
      </c>
      <c r="E321" s="13">
        <v>219.35</v>
      </c>
      <c r="F321" s="14">
        <v>19250</v>
      </c>
      <c r="G321" s="14">
        <v>4222487.5</v>
      </c>
      <c r="H321" s="15">
        <v>18800</v>
      </c>
      <c r="I321" s="14">
        <v>4123780</v>
      </c>
      <c r="J321" s="16">
        <v>1</v>
      </c>
      <c r="K321" s="14">
        <v>18800</v>
      </c>
      <c r="L321" s="14">
        <v>4123780</v>
      </c>
      <c r="M321" s="14">
        <v>0</v>
      </c>
      <c r="N321" s="14">
        <v>0</v>
      </c>
      <c r="O321" s="14">
        <v>18800</v>
      </c>
      <c r="P321" s="14">
        <v>4123780</v>
      </c>
      <c r="Q321" s="14">
        <v>-450</v>
      </c>
      <c r="R321" s="14">
        <v>-98707.5</v>
      </c>
      <c r="S321" s="1">
        <v>0</v>
      </c>
      <c r="T321" s="1">
        <v>0</v>
      </c>
    </row>
    <row r="322" spans="1:20" ht="16.5" hidden="1" customHeight="1" x14ac:dyDescent="0.2">
      <c r="A322" s="10">
        <v>38</v>
      </c>
      <c r="B322" s="11" t="s">
        <v>229</v>
      </c>
      <c r="C322" s="12" t="s">
        <v>230</v>
      </c>
      <c r="D322" s="11" t="s">
        <v>37</v>
      </c>
      <c r="E322" s="13">
        <v>2174.973485</v>
      </c>
      <c r="F322" s="14">
        <v>1398</v>
      </c>
      <c r="G322" s="14">
        <v>3040612.9320299998</v>
      </c>
      <c r="H322" s="15">
        <v>1491</v>
      </c>
      <c r="I322" s="14">
        <v>3242885.4661349999</v>
      </c>
      <c r="J322" s="16">
        <v>1</v>
      </c>
      <c r="K322" s="14">
        <v>1491</v>
      </c>
      <c r="L322" s="14">
        <v>3242885.4661349999</v>
      </c>
      <c r="M322" s="14">
        <v>0</v>
      </c>
      <c r="N322" s="14">
        <v>0</v>
      </c>
      <c r="O322" s="14">
        <v>1491</v>
      </c>
      <c r="P322" s="14">
        <v>3242885.4661349999</v>
      </c>
      <c r="Q322" s="14">
        <v>93</v>
      </c>
      <c r="R322" s="14">
        <v>202272.53410500009</v>
      </c>
      <c r="S322" s="1">
        <v>0</v>
      </c>
      <c r="T322" s="1">
        <v>0</v>
      </c>
    </row>
    <row r="323" spans="1:20" ht="16.5" hidden="1" customHeight="1" x14ac:dyDescent="0.2">
      <c r="A323" s="10">
        <v>39</v>
      </c>
      <c r="B323" s="11" t="s">
        <v>11</v>
      </c>
      <c r="C323" s="12" t="s">
        <v>12</v>
      </c>
      <c r="D323" s="11" t="s">
        <v>13</v>
      </c>
      <c r="E323" s="13"/>
      <c r="F323" s="14"/>
      <c r="G323" s="14">
        <v>106861.23858658</v>
      </c>
      <c r="H323" s="15"/>
      <c r="I323" s="14"/>
      <c r="J323" s="16"/>
      <c r="K323" s="14"/>
      <c r="L323" s="14"/>
      <c r="M323" s="14"/>
      <c r="N323" s="14"/>
      <c r="O323" s="14"/>
      <c r="P323" s="14">
        <v>114613.00370234999</v>
      </c>
      <c r="Q323" s="14"/>
      <c r="R323" s="14">
        <v>7751.7651157699875</v>
      </c>
    </row>
    <row r="324" spans="1:20" ht="16.5" hidden="1" customHeight="1" x14ac:dyDescent="0.2">
      <c r="A324" s="17"/>
      <c r="B324" s="18"/>
      <c r="C324" s="19" t="s">
        <v>14</v>
      </c>
      <c r="D324" s="18"/>
      <c r="E324" s="20"/>
      <c r="F324" s="21"/>
      <c r="G324" s="21">
        <v>32970039.577876579</v>
      </c>
      <c r="H324" s="22"/>
      <c r="I324" s="21">
        <v>37605425.249405004</v>
      </c>
      <c r="J324" s="23"/>
      <c r="K324" s="21"/>
      <c r="L324" s="21">
        <v>37605425.249405004</v>
      </c>
      <c r="M324" s="21"/>
      <c r="N324" s="21">
        <v>0</v>
      </c>
      <c r="O324" s="21"/>
      <c r="P324" s="21">
        <v>37720038.253107354</v>
      </c>
      <c r="Q324" s="21"/>
      <c r="R324" s="21">
        <v>4749998.6752307694</v>
      </c>
    </row>
    <row r="325" spans="1:20" ht="16.5" hidden="1" customHeight="1" x14ac:dyDescent="0.2">
      <c r="A325" s="4" t="s">
        <v>15</v>
      </c>
      <c r="B325" s="5"/>
      <c r="C325" s="5" t="s">
        <v>16</v>
      </c>
      <c r="D325" s="5"/>
      <c r="E325" s="6"/>
      <c r="F325" s="7"/>
      <c r="G325" s="7"/>
      <c r="H325" s="8"/>
      <c r="I325" s="7"/>
      <c r="J325" s="9"/>
      <c r="K325" s="7"/>
      <c r="L325" s="7"/>
      <c r="M325" s="7"/>
      <c r="N325" s="7"/>
      <c r="O325" s="7"/>
      <c r="P325" s="7"/>
      <c r="Q325" s="7"/>
      <c r="R325" s="7"/>
    </row>
    <row r="326" spans="1:20" ht="16.5" hidden="1" customHeight="1" x14ac:dyDescent="0.2">
      <c r="A326" s="10">
        <v>1</v>
      </c>
      <c r="B326" s="11" t="s">
        <v>235</v>
      </c>
      <c r="C326" s="12" t="s">
        <v>236</v>
      </c>
      <c r="D326" s="11" t="s">
        <v>237</v>
      </c>
      <c r="E326" s="13">
        <v>4.0197400000000005</v>
      </c>
      <c r="F326" s="14">
        <v>221303</v>
      </c>
      <c r="G326" s="14">
        <v>889580.52122000011</v>
      </c>
      <c r="H326" s="15">
        <v>243707</v>
      </c>
      <c r="I326" s="14">
        <v>979638.77618000016</v>
      </c>
      <c r="J326" s="16">
        <v>1</v>
      </c>
      <c r="K326" s="14">
        <v>243707</v>
      </c>
      <c r="L326" s="14">
        <v>979638.77618000016</v>
      </c>
      <c r="M326" s="14"/>
      <c r="N326" s="14"/>
      <c r="O326" s="14">
        <v>243707</v>
      </c>
      <c r="P326" s="14">
        <v>979638.77618000016</v>
      </c>
      <c r="Q326" s="14">
        <v>22404</v>
      </c>
      <c r="R326" s="14">
        <v>90058.254960000049</v>
      </c>
    </row>
    <row r="327" spans="1:20" ht="16.5" hidden="1" customHeight="1" x14ac:dyDescent="0.2">
      <c r="A327" s="10">
        <v>2</v>
      </c>
      <c r="B327" s="11" t="s">
        <v>238</v>
      </c>
      <c r="C327" s="12" t="s">
        <v>239</v>
      </c>
      <c r="D327" s="11" t="s">
        <v>237</v>
      </c>
      <c r="E327" s="13">
        <v>8.7900899999999993</v>
      </c>
      <c r="F327" s="14">
        <v>239592</v>
      </c>
      <c r="G327" s="14">
        <v>2106035.2432800001</v>
      </c>
      <c r="H327" s="15">
        <v>263826</v>
      </c>
      <c r="I327" s="14">
        <v>2319054.2843399998</v>
      </c>
      <c r="J327" s="16">
        <v>1</v>
      </c>
      <c r="K327" s="14">
        <v>263826</v>
      </c>
      <c r="L327" s="14">
        <v>2319054.2843399998</v>
      </c>
      <c r="M327" s="14"/>
      <c r="N327" s="14"/>
      <c r="O327" s="14">
        <v>263826</v>
      </c>
      <c r="P327" s="14">
        <v>2319054.2843399998</v>
      </c>
      <c r="Q327" s="14">
        <v>24234</v>
      </c>
      <c r="R327" s="14">
        <v>213019.04105999973</v>
      </c>
    </row>
    <row r="328" spans="1:20" ht="16.5" hidden="1" customHeight="1" x14ac:dyDescent="0.2">
      <c r="A328" s="10">
        <v>3</v>
      </c>
      <c r="B328" s="11" t="s">
        <v>242</v>
      </c>
      <c r="C328" s="12" t="s">
        <v>243</v>
      </c>
      <c r="D328" s="11" t="s">
        <v>237</v>
      </c>
      <c r="E328" s="13">
        <v>16.079179999999997</v>
      </c>
      <c r="F328" s="14">
        <v>262000</v>
      </c>
      <c r="G328" s="14">
        <v>4212745.1599999992</v>
      </c>
      <c r="H328" s="15">
        <v>288500</v>
      </c>
      <c r="I328" s="14">
        <v>4638843.43</v>
      </c>
      <c r="J328" s="16">
        <v>1</v>
      </c>
      <c r="K328" s="14">
        <v>288500</v>
      </c>
      <c r="L328" s="14">
        <v>4638843.43</v>
      </c>
      <c r="M328" s="14"/>
      <c r="N328" s="14"/>
      <c r="O328" s="14">
        <v>288500</v>
      </c>
      <c r="P328" s="14">
        <v>4638843.43</v>
      </c>
      <c r="Q328" s="14">
        <v>26500</v>
      </c>
      <c r="R328" s="14">
        <v>426098.27000000048</v>
      </c>
    </row>
    <row r="329" spans="1:20" ht="16.5" hidden="1" customHeight="1" x14ac:dyDescent="0.2">
      <c r="A329" s="10">
        <v>4</v>
      </c>
      <c r="B329" s="11" t="s">
        <v>244</v>
      </c>
      <c r="C329" s="12" t="s">
        <v>245</v>
      </c>
      <c r="D329" s="11" t="s">
        <v>237</v>
      </c>
      <c r="E329" s="13">
        <v>7.4866199999999994</v>
      </c>
      <c r="F329" s="14">
        <v>284408</v>
      </c>
      <c r="G329" s="14">
        <v>2129254.62096</v>
      </c>
      <c r="H329" s="15">
        <v>313174</v>
      </c>
      <c r="I329" s="14">
        <v>2344614.7318799999</v>
      </c>
      <c r="J329" s="16">
        <v>1</v>
      </c>
      <c r="K329" s="14">
        <v>313174</v>
      </c>
      <c r="L329" s="14">
        <v>2344614.7318799999</v>
      </c>
      <c r="M329" s="14"/>
      <c r="N329" s="14"/>
      <c r="O329" s="14">
        <v>313174</v>
      </c>
      <c r="P329" s="14">
        <v>2344614.7318799999</v>
      </c>
      <c r="Q329" s="14">
        <v>28766</v>
      </c>
      <c r="R329" s="14">
        <v>215360.11091999989</v>
      </c>
    </row>
    <row r="330" spans="1:20" ht="16.5" hidden="1" customHeight="1" x14ac:dyDescent="0.2">
      <c r="A330" s="17"/>
      <c r="B330" s="18"/>
      <c r="C330" s="19" t="s">
        <v>17</v>
      </c>
      <c r="D330" s="18"/>
      <c r="E330" s="20"/>
      <c r="F330" s="21"/>
      <c r="G330" s="21">
        <v>9337615.5454600006</v>
      </c>
      <c r="H330" s="22"/>
      <c r="I330" s="21">
        <v>10282151.222399998</v>
      </c>
      <c r="J330" s="23"/>
      <c r="K330" s="21"/>
      <c r="L330" s="21">
        <v>10282151.222399998</v>
      </c>
      <c r="M330" s="21"/>
      <c r="N330" s="21">
        <v>0</v>
      </c>
      <c r="O330" s="21"/>
      <c r="P330" s="21">
        <v>10282151.222399998</v>
      </c>
      <c r="Q330" s="21"/>
      <c r="R330" s="21">
        <v>944535.67694000015</v>
      </c>
    </row>
    <row r="331" spans="1:20" ht="16.5" hidden="1" customHeight="1" x14ac:dyDescent="0.2">
      <c r="A331" s="4" t="s">
        <v>18</v>
      </c>
      <c r="B331" s="5"/>
      <c r="C331" s="5" t="s">
        <v>19</v>
      </c>
      <c r="D331" s="5"/>
      <c r="E331" s="6"/>
      <c r="F331" s="7"/>
      <c r="G331" s="7"/>
      <c r="H331" s="8"/>
      <c r="I331" s="7"/>
      <c r="J331" s="9"/>
      <c r="K331" s="7"/>
      <c r="L331" s="7"/>
      <c r="M331" s="7"/>
      <c r="N331" s="7"/>
      <c r="O331" s="7"/>
      <c r="P331" s="7"/>
      <c r="Q331" s="7"/>
      <c r="R331" s="7"/>
    </row>
    <row r="332" spans="1:20" ht="16.5" hidden="1" customHeight="1" x14ac:dyDescent="0.2">
      <c r="A332" s="10">
        <v>1</v>
      </c>
      <c r="B332" s="11" t="s">
        <v>389</v>
      </c>
      <c r="C332" s="12" t="s">
        <v>390</v>
      </c>
      <c r="D332" s="11" t="s">
        <v>248</v>
      </c>
      <c r="E332" s="13">
        <v>5.2380000000000003E-2</v>
      </c>
      <c r="F332" s="14">
        <v>2242159</v>
      </c>
      <c r="G332" s="14">
        <v>117444.28842000001</v>
      </c>
      <c r="H332" s="15">
        <v>2101438</v>
      </c>
      <c r="I332" s="14">
        <v>110073.32244</v>
      </c>
      <c r="J332" s="16">
        <v>1</v>
      </c>
      <c r="K332" s="14">
        <v>2101438</v>
      </c>
      <c r="L332" s="14">
        <v>110073.32244</v>
      </c>
      <c r="M332" s="14"/>
      <c r="N332" s="14">
        <v>0</v>
      </c>
      <c r="O332" s="14">
        <v>2101438</v>
      </c>
      <c r="P332" s="14">
        <v>110073.32244</v>
      </c>
      <c r="Q332" s="14">
        <v>-140721</v>
      </c>
      <c r="R332" s="14">
        <v>-7370.9659800000081</v>
      </c>
    </row>
    <row r="333" spans="1:20" ht="16.5" hidden="1" customHeight="1" x14ac:dyDescent="0.2">
      <c r="A333" s="10">
        <v>2</v>
      </c>
      <c r="B333" s="11" t="s">
        <v>246</v>
      </c>
      <c r="C333" s="12" t="s">
        <v>247</v>
      </c>
      <c r="D333" s="11" t="s">
        <v>248</v>
      </c>
      <c r="E333" s="13">
        <v>0.14993200000000001</v>
      </c>
      <c r="F333" s="14">
        <v>2256343</v>
      </c>
      <c r="G333" s="14">
        <v>338298.01867600001</v>
      </c>
      <c r="H333" s="15">
        <v>2089914</v>
      </c>
      <c r="I333" s="14">
        <v>313344.98584800004</v>
      </c>
      <c r="J333" s="16">
        <v>1</v>
      </c>
      <c r="K333" s="14">
        <v>2089914</v>
      </c>
      <c r="L333" s="14">
        <v>313344.98584800004</v>
      </c>
      <c r="M333" s="14"/>
      <c r="N333" s="14">
        <v>0</v>
      </c>
      <c r="O333" s="14">
        <v>2089914</v>
      </c>
      <c r="P333" s="14">
        <v>313344.98584800004</v>
      </c>
      <c r="Q333" s="14">
        <v>-166429</v>
      </c>
      <c r="R333" s="14">
        <v>-24953.032827999967</v>
      </c>
    </row>
    <row r="334" spans="1:20" ht="16.5" hidden="1" customHeight="1" x14ac:dyDescent="0.2">
      <c r="A334" s="10">
        <v>3</v>
      </c>
      <c r="B334" s="11" t="s">
        <v>255</v>
      </c>
      <c r="C334" s="12" t="s">
        <v>256</v>
      </c>
      <c r="D334" s="11" t="s">
        <v>248</v>
      </c>
      <c r="E334" s="13">
        <v>0.12623999999999999</v>
      </c>
      <c r="F334" s="14">
        <v>281286</v>
      </c>
      <c r="G334" s="14">
        <v>35509.54464</v>
      </c>
      <c r="H334" s="15">
        <v>306549</v>
      </c>
      <c r="I334" s="14">
        <v>38698.745759999998</v>
      </c>
      <c r="J334" s="16">
        <v>1</v>
      </c>
      <c r="K334" s="14">
        <v>306549</v>
      </c>
      <c r="L334" s="14">
        <v>38698.745759999998</v>
      </c>
      <c r="M334" s="14"/>
      <c r="N334" s="14">
        <v>0</v>
      </c>
      <c r="O334" s="14">
        <v>306549</v>
      </c>
      <c r="P334" s="14">
        <v>38698.745759999998</v>
      </c>
      <c r="Q334" s="14">
        <v>25263</v>
      </c>
      <c r="R334" s="14">
        <v>3189.2011199999979</v>
      </c>
    </row>
    <row r="335" spans="1:20" ht="28.5" hidden="1" customHeight="1" x14ac:dyDescent="0.2">
      <c r="A335" s="10">
        <v>4</v>
      </c>
      <c r="B335" s="11" t="s">
        <v>259</v>
      </c>
      <c r="C335" s="12" t="s">
        <v>260</v>
      </c>
      <c r="D335" s="11" t="s">
        <v>248</v>
      </c>
      <c r="E335" s="13">
        <v>2.418E-2</v>
      </c>
      <c r="F335" s="14">
        <v>2938899</v>
      </c>
      <c r="G335" s="14">
        <v>71062.577820000006</v>
      </c>
      <c r="H335" s="15">
        <v>2551618</v>
      </c>
      <c r="I335" s="14">
        <v>61698.123240000001</v>
      </c>
      <c r="J335" s="16">
        <v>1</v>
      </c>
      <c r="K335" s="14">
        <v>2551618</v>
      </c>
      <c r="L335" s="14">
        <v>61698.123240000001</v>
      </c>
      <c r="M335" s="14"/>
      <c r="N335" s="14">
        <v>0</v>
      </c>
      <c r="O335" s="14">
        <v>2551618</v>
      </c>
      <c r="P335" s="14">
        <v>61698.123240000001</v>
      </c>
      <c r="Q335" s="14">
        <v>-387281</v>
      </c>
      <c r="R335" s="14">
        <v>-9364.4545800000051</v>
      </c>
    </row>
    <row r="336" spans="1:20" ht="16.5" hidden="1" customHeight="1" x14ac:dyDescent="0.2">
      <c r="A336" s="10">
        <v>5</v>
      </c>
      <c r="B336" s="11" t="s">
        <v>261</v>
      </c>
      <c r="C336" s="12" t="s">
        <v>262</v>
      </c>
      <c r="D336" s="11" t="s">
        <v>248</v>
      </c>
      <c r="E336" s="13">
        <v>0.164294</v>
      </c>
      <c r="F336" s="14">
        <v>276782</v>
      </c>
      <c r="G336" s="14">
        <v>45473.621908000001</v>
      </c>
      <c r="H336" s="15">
        <v>301979</v>
      </c>
      <c r="I336" s="14">
        <v>49613.337825999995</v>
      </c>
      <c r="J336" s="16">
        <v>1</v>
      </c>
      <c r="K336" s="14">
        <v>301979</v>
      </c>
      <c r="L336" s="14">
        <v>49613.337825999995</v>
      </c>
      <c r="M336" s="14"/>
      <c r="N336" s="14">
        <v>0</v>
      </c>
      <c r="O336" s="14">
        <v>301979</v>
      </c>
      <c r="P336" s="14">
        <v>49613.337825999995</v>
      </c>
      <c r="Q336" s="14">
        <v>25197</v>
      </c>
      <c r="R336" s="14">
        <v>4139.7159179999944</v>
      </c>
    </row>
    <row r="337" spans="1:18" ht="16.5" hidden="1" customHeight="1" x14ac:dyDescent="0.2">
      <c r="A337" s="10">
        <v>6</v>
      </c>
      <c r="B337" s="11" t="s">
        <v>263</v>
      </c>
      <c r="C337" s="12" t="s">
        <v>264</v>
      </c>
      <c r="D337" s="11" t="s">
        <v>248</v>
      </c>
      <c r="E337" s="13">
        <v>0.50703299999999996</v>
      </c>
      <c r="F337" s="14">
        <v>272875</v>
      </c>
      <c r="G337" s="14">
        <v>138356.62987499998</v>
      </c>
      <c r="H337" s="15">
        <v>298005</v>
      </c>
      <c r="I337" s="14">
        <v>151098.36916499998</v>
      </c>
      <c r="J337" s="16">
        <v>1</v>
      </c>
      <c r="K337" s="14">
        <v>298005</v>
      </c>
      <c r="L337" s="14">
        <v>151098.36916499998</v>
      </c>
      <c r="M337" s="14"/>
      <c r="N337" s="14">
        <v>0</v>
      </c>
      <c r="O337" s="14">
        <v>298005</v>
      </c>
      <c r="P337" s="14">
        <v>151098.36916499998</v>
      </c>
      <c r="Q337" s="14">
        <v>25130</v>
      </c>
      <c r="R337" s="14">
        <v>12741.739289999998</v>
      </c>
    </row>
    <row r="338" spans="1:18" ht="16.5" hidden="1" customHeight="1" x14ac:dyDescent="0.2">
      <c r="A338" s="10">
        <v>7</v>
      </c>
      <c r="B338" s="11" t="s">
        <v>265</v>
      </c>
      <c r="C338" s="12" t="s">
        <v>266</v>
      </c>
      <c r="D338" s="11" t="s">
        <v>248</v>
      </c>
      <c r="E338" s="13">
        <v>0.22461999999999999</v>
      </c>
      <c r="F338" s="14">
        <v>396542</v>
      </c>
      <c r="G338" s="14">
        <v>89071.264039999995</v>
      </c>
      <c r="H338" s="15">
        <v>392613</v>
      </c>
      <c r="I338" s="14">
        <v>88188.732059999995</v>
      </c>
      <c r="J338" s="16">
        <v>1</v>
      </c>
      <c r="K338" s="14">
        <v>392613</v>
      </c>
      <c r="L338" s="14">
        <v>88188.732059999995</v>
      </c>
      <c r="M338" s="14"/>
      <c r="N338" s="14">
        <v>0</v>
      </c>
      <c r="O338" s="14">
        <v>392613</v>
      </c>
      <c r="P338" s="14">
        <v>88188.732059999995</v>
      </c>
      <c r="Q338" s="14">
        <v>-3929</v>
      </c>
      <c r="R338" s="14">
        <v>-882.53197999999975</v>
      </c>
    </row>
    <row r="339" spans="1:18" ht="16.5" hidden="1" customHeight="1" x14ac:dyDescent="0.2">
      <c r="A339" s="10">
        <v>8</v>
      </c>
      <c r="B339" s="11" t="s">
        <v>269</v>
      </c>
      <c r="C339" s="12" t="s">
        <v>270</v>
      </c>
      <c r="D339" s="11" t="s">
        <v>248</v>
      </c>
      <c r="E339" s="13">
        <v>1.9487399999999999</v>
      </c>
      <c r="F339" s="14">
        <v>411700</v>
      </c>
      <c r="G339" s="14">
        <v>802296.25799999991</v>
      </c>
      <c r="H339" s="15">
        <v>442925</v>
      </c>
      <c r="I339" s="14">
        <v>863145.66449999996</v>
      </c>
      <c r="J339" s="16">
        <v>1</v>
      </c>
      <c r="K339" s="14">
        <v>442925</v>
      </c>
      <c r="L339" s="14">
        <v>863145.66449999996</v>
      </c>
      <c r="M339" s="14"/>
      <c r="N339" s="14">
        <v>0</v>
      </c>
      <c r="O339" s="14">
        <v>442925</v>
      </c>
      <c r="P339" s="14">
        <v>863145.66449999996</v>
      </c>
      <c r="Q339" s="14">
        <v>31225</v>
      </c>
      <c r="R339" s="14">
        <v>60849.406500000041</v>
      </c>
    </row>
    <row r="340" spans="1:18" ht="16.5" hidden="1" customHeight="1" x14ac:dyDescent="0.2">
      <c r="A340" s="10">
        <v>9</v>
      </c>
      <c r="B340" s="11" t="s">
        <v>273</v>
      </c>
      <c r="C340" s="12" t="s">
        <v>274</v>
      </c>
      <c r="D340" s="11" t="s">
        <v>248</v>
      </c>
      <c r="E340" s="13">
        <v>0.71658500000000003</v>
      </c>
      <c r="F340" s="14">
        <v>320806</v>
      </c>
      <c r="G340" s="14">
        <v>229884.76751000001</v>
      </c>
      <c r="H340" s="15">
        <v>346136</v>
      </c>
      <c r="I340" s="14">
        <v>248035.86556000001</v>
      </c>
      <c r="J340" s="16">
        <v>1</v>
      </c>
      <c r="K340" s="14">
        <v>346136</v>
      </c>
      <c r="L340" s="14">
        <v>248035.86556000001</v>
      </c>
      <c r="M340" s="14"/>
      <c r="N340" s="14">
        <v>0</v>
      </c>
      <c r="O340" s="14">
        <v>346136</v>
      </c>
      <c r="P340" s="14">
        <v>248035.86556000001</v>
      </c>
      <c r="Q340" s="14">
        <v>25330</v>
      </c>
      <c r="R340" s="14">
        <v>18151.098050000001</v>
      </c>
    </row>
    <row r="341" spans="1:18" ht="16.5" hidden="1" customHeight="1" x14ac:dyDescent="0.2">
      <c r="A341" s="10">
        <v>10</v>
      </c>
      <c r="B341" s="11" t="s">
        <v>275</v>
      </c>
      <c r="C341" s="12" t="s">
        <v>276</v>
      </c>
      <c r="D341" s="11" t="s">
        <v>248</v>
      </c>
      <c r="E341" s="13">
        <v>9.7335000000000019E-2</v>
      </c>
      <c r="F341" s="14">
        <v>294869</v>
      </c>
      <c r="G341" s="14">
        <v>28701.074115000007</v>
      </c>
      <c r="H341" s="15">
        <v>320100</v>
      </c>
      <c r="I341" s="14">
        <v>31156.933500000006</v>
      </c>
      <c r="J341" s="16">
        <v>1</v>
      </c>
      <c r="K341" s="14">
        <v>320100</v>
      </c>
      <c r="L341" s="14">
        <v>31156.933500000006</v>
      </c>
      <c r="M341" s="14"/>
      <c r="N341" s="14">
        <v>0</v>
      </c>
      <c r="O341" s="14">
        <v>320100</v>
      </c>
      <c r="P341" s="14">
        <v>31156.933500000006</v>
      </c>
      <c r="Q341" s="14">
        <v>25231</v>
      </c>
      <c r="R341" s="14">
        <v>2455.8593849999997</v>
      </c>
    </row>
    <row r="342" spans="1:18" ht="16.5" hidden="1" customHeight="1" x14ac:dyDescent="0.2">
      <c r="A342" s="10">
        <v>11</v>
      </c>
      <c r="B342" s="11" t="s">
        <v>374</v>
      </c>
      <c r="C342" s="12" t="s">
        <v>375</v>
      </c>
      <c r="D342" s="11" t="s">
        <v>248</v>
      </c>
      <c r="E342" s="13">
        <v>0.123057</v>
      </c>
      <c r="F342" s="14">
        <v>1727890</v>
      </c>
      <c r="G342" s="14">
        <v>212628.95973</v>
      </c>
      <c r="H342" s="15">
        <v>1492212</v>
      </c>
      <c r="I342" s="14">
        <v>183627.13208400001</v>
      </c>
      <c r="J342" s="16">
        <v>1</v>
      </c>
      <c r="K342" s="14">
        <v>1492212</v>
      </c>
      <c r="L342" s="14">
        <v>183627.13208400001</v>
      </c>
      <c r="M342" s="14"/>
      <c r="N342" s="14">
        <v>0</v>
      </c>
      <c r="O342" s="14">
        <v>1492212</v>
      </c>
      <c r="P342" s="14">
        <v>183627.13208400001</v>
      </c>
      <c r="Q342" s="14">
        <v>-235678</v>
      </c>
      <c r="R342" s="14">
        <v>-29001.827645999991</v>
      </c>
    </row>
    <row r="343" spans="1:18" ht="16.5" hidden="1" customHeight="1" x14ac:dyDescent="0.2">
      <c r="A343" s="10">
        <v>12</v>
      </c>
      <c r="B343" s="11" t="s">
        <v>20</v>
      </c>
      <c r="C343" s="12" t="s">
        <v>21</v>
      </c>
      <c r="D343" s="11" t="s">
        <v>13</v>
      </c>
      <c r="E343" s="13"/>
      <c r="F343" s="14"/>
      <c r="G343" s="14">
        <v>1336.0689606000001</v>
      </c>
      <c r="H343" s="15"/>
      <c r="I343" s="14"/>
      <c r="J343" s="16"/>
      <c r="K343" s="14"/>
      <c r="L343" s="14"/>
      <c r="M343" s="14"/>
      <c r="N343" s="14"/>
      <c r="O343" s="14"/>
      <c r="P343" s="14">
        <v>1322.8309808999998</v>
      </c>
      <c r="Q343" s="14"/>
      <c r="R343" s="14">
        <v>-13.237979700000324</v>
      </c>
    </row>
    <row r="344" spans="1:18" ht="16.5" hidden="1" customHeight="1" x14ac:dyDescent="0.2">
      <c r="A344" s="17"/>
      <c r="B344" s="18"/>
      <c r="C344" s="19" t="s">
        <v>22</v>
      </c>
      <c r="D344" s="18"/>
      <c r="E344" s="20"/>
      <c r="F344" s="21"/>
      <c r="G344" s="21">
        <v>2110063.0736946003</v>
      </c>
      <c r="H344" s="22"/>
      <c r="I344" s="21">
        <v>2138681.2119829999</v>
      </c>
      <c r="J344" s="23"/>
      <c r="K344" s="21"/>
      <c r="L344" s="21">
        <v>2138681.2119829999</v>
      </c>
      <c r="M344" s="21"/>
      <c r="N344" s="21">
        <v>0</v>
      </c>
      <c r="O344" s="21"/>
      <c r="P344" s="21">
        <v>2140004.0429639001</v>
      </c>
      <c r="Q344" s="21"/>
      <c r="R344" s="21">
        <v>29940.969269300058</v>
      </c>
    </row>
    <row r="345" spans="1:18" ht="26.25" hidden="1" customHeight="1" x14ac:dyDescent="0.2">
      <c r="A345" s="44" t="s">
        <v>0</v>
      </c>
      <c r="B345" s="43"/>
      <c r="C345" s="43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</row>
    <row r="346" spans="1:18" ht="30" hidden="1" customHeight="1" x14ac:dyDescent="0.2">
      <c r="A346" s="45" t="s">
        <v>23</v>
      </c>
      <c r="B346" s="43"/>
      <c r="C346" s="43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</row>
    <row r="347" spans="1:18" ht="37.5" hidden="1" customHeight="1" x14ac:dyDescent="0.2">
      <c r="A347" s="42" t="s">
        <v>391</v>
      </c>
      <c r="B347" s="43"/>
      <c r="C347" s="43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</row>
    <row r="348" spans="1:18" ht="45" hidden="1" customHeight="1" x14ac:dyDescent="0.2">
      <c r="A348" s="2" t="s">
        <v>1</v>
      </c>
      <c r="B348" s="3" t="s">
        <v>2</v>
      </c>
      <c r="C348" s="3" t="s">
        <v>3</v>
      </c>
      <c r="D348" s="3" t="s">
        <v>4</v>
      </c>
      <c r="E348" s="3" t="s">
        <v>5</v>
      </c>
      <c r="F348" s="3" t="s">
        <v>25</v>
      </c>
      <c r="G348" s="3" t="s">
        <v>26</v>
      </c>
      <c r="H348" s="3" t="s">
        <v>27</v>
      </c>
      <c r="I348" s="3" t="s">
        <v>26</v>
      </c>
      <c r="J348" s="3" t="s">
        <v>6</v>
      </c>
      <c r="K348" s="3" t="s">
        <v>28</v>
      </c>
      <c r="L348" s="3" t="s">
        <v>26</v>
      </c>
      <c r="M348" s="3" t="s">
        <v>29</v>
      </c>
      <c r="N348" s="3" t="s">
        <v>26</v>
      </c>
      <c r="O348" s="3" t="s">
        <v>30</v>
      </c>
      <c r="P348" s="3" t="s">
        <v>26</v>
      </c>
      <c r="Q348" s="3" t="s">
        <v>31</v>
      </c>
      <c r="R348" s="3" t="s">
        <v>32</v>
      </c>
    </row>
    <row r="349" spans="1:18" ht="16.5" hidden="1" customHeight="1" x14ac:dyDescent="0.2">
      <c r="A349" s="4" t="s">
        <v>9</v>
      </c>
      <c r="B349" s="5"/>
      <c r="C349" s="5" t="s">
        <v>10</v>
      </c>
      <c r="D349" s="5"/>
      <c r="E349" s="6"/>
      <c r="F349" s="7"/>
      <c r="G349" s="7"/>
      <c r="H349" s="8"/>
      <c r="I349" s="7"/>
      <c r="J349" s="9"/>
      <c r="K349" s="7"/>
      <c r="L349" s="7"/>
      <c r="M349" s="7"/>
      <c r="N349" s="7"/>
      <c r="O349" s="7"/>
      <c r="P349" s="7"/>
      <c r="Q349" s="7"/>
      <c r="R349" s="7"/>
    </row>
    <row r="350" spans="1:18" ht="16.5" hidden="1" customHeight="1" x14ac:dyDescent="0.2">
      <c r="A350" s="10">
        <v>1</v>
      </c>
      <c r="B350" s="11" t="s">
        <v>33</v>
      </c>
      <c r="C350" s="12" t="s">
        <v>392</v>
      </c>
      <c r="D350" s="11" t="s">
        <v>48</v>
      </c>
      <c r="E350" s="13">
        <v>267.5</v>
      </c>
      <c r="F350" s="14">
        <v>3500</v>
      </c>
      <c r="G350" s="14">
        <v>936250</v>
      </c>
      <c r="H350" s="15">
        <v>3500</v>
      </c>
      <c r="I350" s="14">
        <v>936250</v>
      </c>
      <c r="J350" s="16">
        <v>1</v>
      </c>
      <c r="K350" s="14">
        <v>3500</v>
      </c>
      <c r="L350" s="14">
        <v>936250</v>
      </c>
      <c r="M350" s="14">
        <v>0</v>
      </c>
      <c r="N350" s="14">
        <v>0</v>
      </c>
      <c r="O350" s="14">
        <v>3500</v>
      </c>
      <c r="P350" s="14">
        <v>936250</v>
      </c>
      <c r="Q350" s="14">
        <v>0</v>
      </c>
      <c r="R350" s="14">
        <v>0</v>
      </c>
    </row>
    <row r="351" spans="1:18" ht="16.5" hidden="1" customHeight="1" x14ac:dyDescent="0.2">
      <c r="A351" s="10">
        <v>2</v>
      </c>
      <c r="B351" s="11" t="s">
        <v>33</v>
      </c>
      <c r="C351" s="12" t="s">
        <v>393</v>
      </c>
      <c r="D351" s="11" t="s">
        <v>58</v>
      </c>
      <c r="E351" s="13">
        <v>2</v>
      </c>
      <c r="F351" s="14">
        <v>1000000</v>
      </c>
      <c r="G351" s="14">
        <v>2000000</v>
      </c>
      <c r="H351" s="15">
        <v>1000000</v>
      </c>
      <c r="I351" s="14">
        <v>2000000</v>
      </c>
      <c r="J351" s="16">
        <v>1</v>
      </c>
      <c r="K351" s="14">
        <v>1000000</v>
      </c>
      <c r="L351" s="14">
        <v>2000000</v>
      </c>
      <c r="M351" s="14">
        <v>0</v>
      </c>
      <c r="N351" s="14">
        <v>0</v>
      </c>
      <c r="O351" s="14">
        <v>1000000</v>
      </c>
      <c r="P351" s="14">
        <v>2000000</v>
      </c>
      <c r="Q351" s="14">
        <v>0</v>
      </c>
      <c r="R351" s="14">
        <v>0</v>
      </c>
    </row>
    <row r="352" spans="1:18" ht="16.5" hidden="1" customHeight="1" x14ac:dyDescent="0.2">
      <c r="A352" s="10">
        <v>3</v>
      </c>
      <c r="B352" s="11" t="s">
        <v>33</v>
      </c>
      <c r="C352" s="12" t="s">
        <v>394</v>
      </c>
      <c r="D352" s="11" t="s">
        <v>58</v>
      </c>
      <c r="E352" s="13">
        <v>1</v>
      </c>
      <c r="F352" s="14">
        <v>350000</v>
      </c>
      <c r="G352" s="14">
        <v>350000</v>
      </c>
      <c r="H352" s="15">
        <v>350000</v>
      </c>
      <c r="I352" s="14">
        <v>350000</v>
      </c>
      <c r="J352" s="16">
        <v>1</v>
      </c>
      <c r="K352" s="14">
        <v>350000</v>
      </c>
      <c r="L352" s="14">
        <v>350000</v>
      </c>
      <c r="M352" s="14">
        <v>0</v>
      </c>
      <c r="N352" s="14">
        <v>0</v>
      </c>
      <c r="O352" s="14">
        <v>350000</v>
      </c>
      <c r="P352" s="14">
        <v>350000</v>
      </c>
      <c r="Q352" s="14">
        <v>0</v>
      </c>
      <c r="R352" s="14">
        <v>0</v>
      </c>
    </row>
    <row r="353" spans="1:20" ht="16.5" hidden="1" customHeight="1" x14ac:dyDescent="0.2">
      <c r="A353" s="10">
        <v>4</v>
      </c>
      <c r="B353" s="11" t="s">
        <v>33</v>
      </c>
      <c r="C353" s="12" t="s">
        <v>395</v>
      </c>
      <c r="D353" s="11" t="s">
        <v>37</v>
      </c>
      <c r="E353" s="13">
        <v>7.52</v>
      </c>
      <c r="F353" s="14">
        <v>21880</v>
      </c>
      <c r="G353" s="14">
        <v>164537.59999999998</v>
      </c>
      <c r="H353" s="15">
        <v>21880</v>
      </c>
      <c r="I353" s="14">
        <v>164537.59999999998</v>
      </c>
      <c r="J353" s="16">
        <v>1</v>
      </c>
      <c r="K353" s="14">
        <v>21880</v>
      </c>
      <c r="L353" s="14">
        <v>164537.59999999998</v>
      </c>
      <c r="M353" s="14">
        <v>0</v>
      </c>
      <c r="N353" s="14">
        <v>0</v>
      </c>
      <c r="O353" s="14">
        <v>21880</v>
      </c>
      <c r="P353" s="14">
        <v>164537.59999999998</v>
      </c>
      <c r="Q353" s="14">
        <v>0</v>
      </c>
      <c r="R353" s="14">
        <v>0</v>
      </c>
    </row>
    <row r="354" spans="1:20" ht="16.5" hidden="1" customHeight="1" x14ac:dyDescent="0.2">
      <c r="A354" s="10">
        <v>5</v>
      </c>
      <c r="B354" s="11" t="s">
        <v>33</v>
      </c>
      <c r="C354" s="12" t="s">
        <v>396</v>
      </c>
      <c r="D354" s="11" t="s">
        <v>35</v>
      </c>
      <c r="E354" s="13">
        <v>1</v>
      </c>
      <c r="F354" s="14">
        <v>3000000</v>
      </c>
      <c r="G354" s="14">
        <v>3000000</v>
      </c>
      <c r="H354" s="15">
        <v>3000000</v>
      </c>
      <c r="I354" s="14">
        <v>3000000</v>
      </c>
      <c r="J354" s="16">
        <v>1</v>
      </c>
      <c r="K354" s="14">
        <v>3000000</v>
      </c>
      <c r="L354" s="14">
        <v>3000000</v>
      </c>
      <c r="M354" s="14">
        <v>0</v>
      </c>
      <c r="N354" s="14">
        <v>0</v>
      </c>
      <c r="O354" s="14">
        <v>3000000</v>
      </c>
      <c r="P354" s="14">
        <v>3000000</v>
      </c>
      <c r="Q354" s="14">
        <v>0</v>
      </c>
      <c r="R354" s="14">
        <v>0</v>
      </c>
    </row>
    <row r="355" spans="1:20" ht="16.5" hidden="1" customHeight="1" x14ac:dyDescent="0.2">
      <c r="A355" s="10">
        <v>6</v>
      </c>
      <c r="B355" s="11" t="s">
        <v>292</v>
      </c>
      <c r="C355" s="12" t="s">
        <v>293</v>
      </c>
      <c r="D355" s="11" t="s">
        <v>43</v>
      </c>
      <c r="E355" s="13">
        <v>2.13</v>
      </c>
      <c r="F355" s="14">
        <v>2500</v>
      </c>
      <c r="G355" s="14">
        <v>5325</v>
      </c>
      <c r="H355" s="15">
        <v>3000</v>
      </c>
      <c r="I355" s="14">
        <v>6390</v>
      </c>
      <c r="J355" s="16">
        <v>1</v>
      </c>
      <c r="K355" s="14">
        <v>3000</v>
      </c>
      <c r="L355" s="14">
        <v>6390</v>
      </c>
      <c r="M355" s="14">
        <v>0</v>
      </c>
      <c r="N355" s="14">
        <v>0</v>
      </c>
      <c r="O355" s="14">
        <v>3000</v>
      </c>
      <c r="P355" s="14">
        <v>6390</v>
      </c>
      <c r="Q355" s="14">
        <v>500</v>
      </c>
      <c r="R355" s="14">
        <v>1065</v>
      </c>
      <c r="S355" s="1">
        <v>0</v>
      </c>
      <c r="T355" s="1">
        <v>0</v>
      </c>
    </row>
    <row r="356" spans="1:20" ht="16.5" hidden="1" customHeight="1" x14ac:dyDescent="0.2">
      <c r="A356" s="10">
        <v>7</v>
      </c>
      <c r="B356" s="11" t="s">
        <v>397</v>
      </c>
      <c r="C356" s="12" t="s">
        <v>398</v>
      </c>
      <c r="D356" s="11" t="s">
        <v>35</v>
      </c>
      <c r="E356" s="13">
        <v>22.72</v>
      </c>
      <c r="F356" s="14">
        <v>1333</v>
      </c>
      <c r="G356" s="14">
        <v>30285.759999999998</v>
      </c>
      <c r="H356" s="15">
        <v>1500</v>
      </c>
      <c r="I356" s="14">
        <v>34080</v>
      </c>
      <c r="J356" s="16">
        <v>1</v>
      </c>
      <c r="K356" s="14">
        <v>1500</v>
      </c>
      <c r="L356" s="14">
        <v>34080</v>
      </c>
      <c r="M356" s="14">
        <v>0</v>
      </c>
      <c r="N356" s="14">
        <v>0</v>
      </c>
      <c r="O356" s="14">
        <v>1500</v>
      </c>
      <c r="P356" s="14">
        <v>34080</v>
      </c>
      <c r="Q356" s="14">
        <v>167</v>
      </c>
      <c r="R356" s="14">
        <v>3794.2400000000016</v>
      </c>
      <c r="S356" s="1">
        <v>0</v>
      </c>
      <c r="T356" s="1">
        <v>0</v>
      </c>
    </row>
    <row r="357" spans="1:20" ht="16.5" customHeight="1" x14ac:dyDescent="0.2">
      <c r="A357" s="10">
        <v>8</v>
      </c>
      <c r="B357" s="11" t="s">
        <v>82</v>
      </c>
      <c r="C357" s="12" t="s">
        <v>83</v>
      </c>
      <c r="D357" s="11" t="s">
        <v>39</v>
      </c>
      <c r="E357" s="13">
        <v>1260.0951600000001</v>
      </c>
      <c r="F357" s="14">
        <v>140000</v>
      </c>
      <c r="G357" s="14">
        <v>176413322.40000001</v>
      </c>
      <c r="H357" s="15">
        <v>200000</v>
      </c>
      <c r="I357" s="14">
        <v>252019032.00000003</v>
      </c>
      <c r="J357" s="16">
        <v>1</v>
      </c>
      <c r="K357" s="14">
        <v>200000</v>
      </c>
      <c r="L357" s="14">
        <v>252019032.00000003</v>
      </c>
      <c r="M357" s="14">
        <v>0</v>
      </c>
      <c r="N357" s="14">
        <v>0</v>
      </c>
      <c r="O357" s="14">
        <v>200000</v>
      </c>
      <c r="P357" s="14">
        <v>252019032.00000003</v>
      </c>
      <c r="Q357" s="14">
        <v>60000</v>
      </c>
      <c r="R357" s="14">
        <v>75605709.600000024</v>
      </c>
      <c r="S357" s="1">
        <v>0</v>
      </c>
      <c r="T357" s="1">
        <v>0</v>
      </c>
    </row>
    <row r="358" spans="1:20" ht="16.5" hidden="1" customHeight="1" x14ac:dyDescent="0.2">
      <c r="A358" s="10">
        <v>9</v>
      </c>
      <c r="B358" s="11" t="s">
        <v>84</v>
      </c>
      <c r="C358" s="12" t="s">
        <v>85</v>
      </c>
      <c r="D358" s="11" t="s">
        <v>39</v>
      </c>
      <c r="E358" s="13">
        <v>2.3480806859999999</v>
      </c>
      <c r="F358" s="14">
        <v>400000</v>
      </c>
      <c r="G358" s="14">
        <v>939232.27439999999</v>
      </c>
      <c r="H358" s="15">
        <v>380000</v>
      </c>
      <c r="I358" s="14">
        <v>892270.66067999997</v>
      </c>
      <c r="J358" s="16">
        <v>1</v>
      </c>
      <c r="K358" s="14">
        <v>380000</v>
      </c>
      <c r="L358" s="14">
        <v>892270.66067999997</v>
      </c>
      <c r="M358" s="14">
        <v>0</v>
      </c>
      <c r="N358" s="14">
        <v>0</v>
      </c>
      <c r="O358" s="14">
        <v>380000</v>
      </c>
      <c r="P358" s="14">
        <v>892270.66067999997</v>
      </c>
      <c r="Q358" s="14">
        <v>-20000</v>
      </c>
      <c r="R358" s="14">
        <v>-46961.613720000023</v>
      </c>
      <c r="S358" s="1">
        <v>0</v>
      </c>
      <c r="T358" s="1">
        <v>0</v>
      </c>
    </row>
    <row r="359" spans="1:20" ht="16.5" hidden="1" customHeight="1" x14ac:dyDescent="0.2">
      <c r="A359" s="10">
        <v>10</v>
      </c>
      <c r="B359" s="11" t="s">
        <v>86</v>
      </c>
      <c r="C359" s="12" t="s">
        <v>87</v>
      </c>
      <c r="D359" s="11" t="s">
        <v>39</v>
      </c>
      <c r="E359" s="13">
        <v>32.810779650000008</v>
      </c>
      <c r="F359" s="14">
        <v>400000</v>
      </c>
      <c r="G359" s="14">
        <v>13124311.860000003</v>
      </c>
      <c r="H359" s="15">
        <v>380000</v>
      </c>
      <c r="I359" s="14">
        <v>12468096.267000003</v>
      </c>
      <c r="J359" s="16">
        <v>1</v>
      </c>
      <c r="K359" s="14">
        <v>380000</v>
      </c>
      <c r="L359" s="14">
        <v>12468096.267000003</v>
      </c>
      <c r="M359" s="14">
        <v>0</v>
      </c>
      <c r="N359" s="14">
        <v>0</v>
      </c>
      <c r="O359" s="14">
        <v>380000</v>
      </c>
      <c r="P359" s="14">
        <v>12468096.267000003</v>
      </c>
      <c r="Q359" s="14">
        <v>-20000</v>
      </c>
      <c r="R359" s="14">
        <v>-656215.59300000034</v>
      </c>
      <c r="S359" s="1">
        <v>0</v>
      </c>
      <c r="T359" s="1">
        <v>0</v>
      </c>
    </row>
    <row r="360" spans="1:20" ht="16.5" hidden="1" customHeight="1" x14ac:dyDescent="0.2">
      <c r="A360" s="10">
        <v>11</v>
      </c>
      <c r="B360" s="11" t="s">
        <v>88</v>
      </c>
      <c r="C360" s="12" t="s">
        <v>89</v>
      </c>
      <c r="D360" s="11" t="s">
        <v>39</v>
      </c>
      <c r="E360" s="13">
        <v>58.848525870000003</v>
      </c>
      <c r="F360" s="14">
        <v>450000</v>
      </c>
      <c r="G360" s="14">
        <v>26481836.6415</v>
      </c>
      <c r="H360" s="15">
        <v>570000</v>
      </c>
      <c r="I360" s="14">
        <v>33543659.745900001</v>
      </c>
      <c r="J360" s="16">
        <v>1</v>
      </c>
      <c r="K360" s="14">
        <v>570000</v>
      </c>
      <c r="L360" s="14">
        <v>33543659.745900001</v>
      </c>
      <c r="M360" s="14">
        <v>0</v>
      </c>
      <c r="N360" s="14">
        <v>0</v>
      </c>
      <c r="O360" s="14">
        <v>570000</v>
      </c>
      <c r="P360" s="14">
        <v>33543659.745900001</v>
      </c>
      <c r="Q360" s="14">
        <v>120000</v>
      </c>
      <c r="R360" s="14">
        <v>7061823.1044000015</v>
      </c>
      <c r="S360" s="1">
        <v>0</v>
      </c>
      <c r="T360" s="1">
        <v>0</v>
      </c>
    </row>
    <row r="361" spans="1:20" ht="16.5" hidden="1" customHeight="1" x14ac:dyDescent="0.2">
      <c r="A361" s="10">
        <v>12</v>
      </c>
      <c r="B361" s="11" t="s">
        <v>299</v>
      </c>
      <c r="C361" s="12" t="s">
        <v>300</v>
      </c>
      <c r="D361" s="11" t="s">
        <v>43</v>
      </c>
      <c r="E361" s="13">
        <v>5696.9850000000006</v>
      </c>
      <c r="F361" s="14">
        <v>3200</v>
      </c>
      <c r="G361" s="14">
        <v>18230352</v>
      </c>
      <c r="H361" s="15">
        <v>5500</v>
      </c>
      <c r="I361" s="14">
        <v>31333417.500000004</v>
      </c>
      <c r="J361" s="16">
        <v>1</v>
      </c>
      <c r="K361" s="14">
        <v>5500</v>
      </c>
      <c r="L361" s="14">
        <v>31333417.500000004</v>
      </c>
      <c r="M361" s="14">
        <v>0</v>
      </c>
      <c r="N361" s="14">
        <v>0</v>
      </c>
      <c r="O361" s="14">
        <v>5500</v>
      </c>
      <c r="P361" s="14">
        <v>31333417.500000004</v>
      </c>
      <c r="Q361" s="14">
        <v>2300</v>
      </c>
      <c r="R361" s="14">
        <v>13103065.500000004</v>
      </c>
      <c r="S361" s="1">
        <v>0</v>
      </c>
      <c r="T361" s="1">
        <v>0</v>
      </c>
    </row>
    <row r="362" spans="1:20" ht="16.5" hidden="1" customHeight="1" x14ac:dyDescent="0.2">
      <c r="A362" s="10">
        <v>13</v>
      </c>
      <c r="B362" s="11" t="s">
        <v>96</v>
      </c>
      <c r="C362" s="12" t="s">
        <v>97</v>
      </c>
      <c r="D362" s="11" t="s">
        <v>37</v>
      </c>
      <c r="E362" s="13">
        <v>0.27457999999999999</v>
      </c>
      <c r="F362" s="14">
        <v>30000</v>
      </c>
      <c r="G362" s="14">
        <v>8237.4</v>
      </c>
      <c r="H362" s="15">
        <v>55000</v>
      </c>
      <c r="I362" s="14">
        <v>15101.9</v>
      </c>
      <c r="J362" s="16">
        <v>1</v>
      </c>
      <c r="K362" s="14">
        <v>55000</v>
      </c>
      <c r="L362" s="14">
        <v>15101.9</v>
      </c>
      <c r="M362" s="14">
        <v>0</v>
      </c>
      <c r="N362" s="14">
        <v>0</v>
      </c>
      <c r="O362" s="14">
        <v>55000</v>
      </c>
      <c r="P362" s="14">
        <v>15101.9</v>
      </c>
      <c r="Q362" s="14">
        <v>25000</v>
      </c>
      <c r="R362" s="14">
        <v>6864.5</v>
      </c>
      <c r="S362" s="1">
        <v>0</v>
      </c>
      <c r="T362" s="1">
        <v>0</v>
      </c>
    </row>
    <row r="363" spans="1:20" ht="16.5" hidden="1" customHeight="1" x14ac:dyDescent="0.2">
      <c r="A363" s="10">
        <v>14</v>
      </c>
      <c r="B363" s="11" t="s">
        <v>113</v>
      </c>
      <c r="C363" s="12" t="s">
        <v>114</v>
      </c>
      <c r="D363" s="11" t="s">
        <v>37</v>
      </c>
      <c r="E363" s="13">
        <v>16.672229999999999</v>
      </c>
      <c r="F363" s="14">
        <v>20000</v>
      </c>
      <c r="G363" s="14">
        <v>333444.59999999998</v>
      </c>
      <c r="H363" s="15">
        <v>24000</v>
      </c>
      <c r="I363" s="14">
        <v>400133.51999999996</v>
      </c>
      <c r="J363" s="16">
        <v>1</v>
      </c>
      <c r="K363" s="14">
        <v>24000</v>
      </c>
      <c r="L363" s="14">
        <v>400133.51999999996</v>
      </c>
      <c r="M363" s="14">
        <v>0</v>
      </c>
      <c r="N363" s="14">
        <v>0</v>
      </c>
      <c r="O363" s="14">
        <v>24000</v>
      </c>
      <c r="P363" s="14">
        <v>400133.51999999996</v>
      </c>
      <c r="Q363" s="14">
        <v>4000</v>
      </c>
      <c r="R363" s="14">
        <v>66688.919999999984</v>
      </c>
      <c r="S363" s="1">
        <v>0</v>
      </c>
      <c r="T363" s="1">
        <v>0</v>
      </c>
    </row>
    <row r="364" spans="1:20" ht="16.5" hidden="1" customHeight="1" x14ac:dyDescent="0.2">
      <c r="A364" s="10">
        <v>15</v>
      </c>
      <c r="B364" s="11" t="s">
        <v>115</v>
      </c>
      <c r="C364" s="12" t="s">
        <v>116</v>
      </c>
      <c r="D364" s="11" t="s">
        <v>39</v>
      </c>
      <c r="E364" s="13">
        <v>37.051148275000003</v>
      </c>
      <c r="F364" s="14">
        <v>320000</v>
      </c>
      <c r="G364" s="14">
        <v>11856367.448000001</v>
      </c>
      <c r="H364" s="15">
        <v>370000</v>
      </c>
      <c r="I364" s="14">
        <v>13708924.861750001</v>
      </c>
      <c r="J364" s="16">
        <v>1</v>
      </c>
      <c r="K364" s="14">
        <v>370000</v>
      </c>
      <c r="L364" s="14">
        <v>13708924.861750001</v>
      </c>
      <c r="M364" s="14">
        <v>0</v>
      </c>
      <c r="N364" s="14">
        <v>0</v>
      </c>
      <c r="O364" s="14">
        <v>370000</v>
      </c>
      <c r="P364" s="14">
        <v>13708924.861750001</v>
      </c>
      <c r="Q364" s="14">
        <v>50000</v>
      </c>
      <c r="R364" s="14">
        <v>1852557.4137500003</v>
      </c>
      <c r="S364" s="1">
        <v>0</v>
      </c>
      <c r="T364" s="1">
        <v>0</v>
      </c>
    </row>
    <row r="365" spans="1:20" ht="16.5" hidden="1" customHeight="1" x14ac:dyDescent="0.2">
      <c r="A365" s="10">
        <v>16</v>
      </c>
      <c r="B365" s="11" t="s">
        <v>117</v>
      </c>
      <c r="C365" s="12" t="s">
        <v>118</v>
      </c>
      <c r="D365" s="11" t="s">
        <v>39</v>
      </c>
      <c r="E365" s="13">
        <v>13.064338524999998</v>
      </c>
      <c r="F365" s="14">
        <v>320000</v>
      </c>
      <c r="G365" s="14">
        <v>4180588.3279999993</v>
      </c>
      <c r="H365" s="15">
        <v>370000</v>
      </c>
      <c r="I365" s="14">
        <v>4833805.2542499993</v>
      </c>
      <c r="J365" s="16">
        <v>1</v>
      </c>
      <c r="K365" s="14">
        <v>370000</v>
      </c>
      <c r="L365" s="14">
        <v>4833805.2542499993</v>
      </c>
      <c r="M365" s="14">
        <v>0</v>
      </c>
      <c r="N365" s="14">
        <v>0</v>
      </c>
      <c r="O365" s="14">
        <v>370000</v>
      </c>
      <c r="P365" s="14">
        <v>4833805.2542499993</v>
      </c>
      <c r="Q365" s="14">
        <v>50000</v>
      </c>
      <c r="R365" s="14">
        <v>653216.92625000002</v>
      </c>
      <c r="S365" s="1">
        <v>0</v>
      </c>
      <c r="T365" s="1">
        <v>0</v>
      </c>
    </row>
    <row r="366" spans="1:20" ht="16.5" hidden="1" customHeight="1" x14ac:dyDescent="0.2">
      <c r="A366" s="10">
        <v>17</v>
      </c>
      <c r="B366" s="11" t="s">
        <v>399</v>
      </c>
      <c r="C366" s="12" t="s">
        <v>400</v>
      </c>
      <c r="D366" s="11" t="s">
        <v>39</v>
      </c>
      <c r="E366" s="13">
        <v>0.33338534999999997</v>
      </c>
      <c r="F366" s="14">
        <v>310000</v>
      </c>
      <c r="G366" s="14">
        <v>103349.45849999999</v>
      </c>
      <c r="H366" s="15">
        <v>320000</v>
      </c>
      <c r="I366" s="14">
        <v>106683.31199999999</v>
      </c>
      <c r="J366" s="16">
        <v>1</v>
      </c>
      <c r="K366" s="14">
        <v>320000</v>
      </c>
      <c r="L366" s="14">
        <v>106683.31199999999</v>
      </c>
      <c r="M366" s="14">
        <v>0</v>
      </c>
      <c r="N366" s="14">
        <v>0</v>
      </c>
      <c r="O366" s="14">
        <v>320000</v>
      </c>
      <c r="P366" s="14">
        <v>106683.31199999999</v>
      </c>
      <c r="Q366" s="14">
        <v>10000</v>
      </c>
      <c r="R366" s="14">
        <v>3333.8534999999974</v>
      </c>
      <c r="S366" s="1">
        <v>0</v>
      </c>
      <c r="T366" s="1">
        <v>0</v>
      </c>
    </row>
    <row r="367" spans="1:20" ht="16.5" hidden="1" customHeight="1" x14ac:dyDescent="0.2">
      <c r="A367" s="10">
        <v>18</v>
      </c>
      <c r="B367" s="11" t="s">
        <v>401</v>
      </c>
      <c r="C367" s="12" t="s">
        <v>402</v>
      </c>
      <c r="D367" s="11" t="s">
        <v>39</v>
      </c>
      <c r="E367" s="13">
        <v>3.2680950000000002</v>
      </c>
      <c r="F367" s="14">
        <v>320000</v>
      </c>
      <c r="G367" s="14">
        <v>1045790.4</v>
      </c>
      <c r="H367" s="15">
        <v>370000</v>
      </c>
      <c r="I367" s="14">
        <v>1209195.1500000001</v>
      </c>
      <c r="J367" s="16">
        <v>1</v>
      </c>
      <c r="K367" s="14">
        <v>370000</v>
      </c>
      <c r="L367" s="14">
        <v>1209195.1500000001</v>
      </c>
      <c r="M367" s="14">
        <v>0</v>
      </c>
      <c r="N367" s="14">
        <v>0</v>
      </c>
      <c r="O367" s="14">
        <v>370000</v>
      </c>
      <c r="P367" s="14">
        <v>1209195.1500000001</v>
      </c>
      <c r="Q367" s="14">
        <v>50000</v>
      </c>
      <c r="R367" s="14">
        <v>163404.75000000012</v>
      </c>
      <c r="S367" s="1">
        <v>0</v>
      </c>
      <c r="T367" s="1">
        <v>0</v>
      </c>
    </row>
    <row r="368" spans="1:20" ht="16.5" hidden="1" customHeight="1" x14ac:dyDescent="0.2">
      <c r="A368" s="10">
        <v>19</v>
      </c>
      <c r="B368" s="11" t="s">
        <v>403</v>
      </c>
      <c r="C368" s="12" t="s">
        <v>404</v>
      </c>
      <c r="D368" s="11" t="s">
        <v>39</v>
      </c>
      <c r="E368" s="13">
        <v>11.16</v>
      </c>
      <c r="F368" s="14">
        <v>320000</v>
      </c>
      <c r="G368" s="14">
        <v>3571200</v>
      </c>
      <c r="H368" s="15">
        <v>370000</v>
      </c>
      <c r="I368" s="14">
        <v>4129200</v>
      </c>
      <c r="J368" s="16">
        <v>1</v>
      </c>
      <c r="K368" s="14">
        <v>370000</v>
      </c>
      <c r="L368" s="14">
        <v>4129200</v>
      </c>
      <c r="M368" s="14">
        <v>0</v>
      </c>
      <c r="N368" s="14">
        <v>0</v>
      </c>
      <c r="O368" s="14">
        <v>370000</v>
      </c>
      <c r="P368" s="14">
        <v>4129200</v>
      </c>
      <c r="Q368" s="14">
        <v>50000</v>
      </c>
      <c r="R368" s="14">
        <v>558000</v>
      </c>
      <c r="S368" s="1">
        <v>0</v>
      </c>
      <c r="T368" s="1">
        <v>0</v>
      </c>
    </row>
    <row r="369" spans="1:20" ht="16.5" hidden="1" customHeight="1" x14ac:dyDescent="0.2">
      <c r="A369" s="10">
        <v>20</v>
      </c>
      <c r="B369" s="11" t="s">
        <v>405</v>
      </c>
      <c r="C369" s="12" t="s">
        <v>406</v>
      </c>
      <c r="D369" s="11" t="s">
        <v>39</v>
      </c>
      <c r="E369" s="13">
        <v>68.801999999999992</v>
      </c>
      <c r="F369" s="14">
        <v>220000</v>
      </c>
      <c r="G369" s="14">
        <v>15136439.999999998</v>
      </c>
      <c r="H369" s="15">
        <v>300000</v>
      </c>
      <c r="I369" s="14">
        <v>20640599.999999996</v>
      </c>
      <c r="J369" s="16">
        <v>1</v>
      </c>
      <c r="K369" s="14">
        <v>300000</v>
      </c>
      <c r="L369" s="14">
        <v>20640599.999999996</v>
      </c>
      <c r="M369" s="14">
        <v>0</v>
      </c>
      <c r="N369" s="14">
        <v>0</v>
      </c>
      <c r="O369" s="14">
        <v>300000</v>
      </c>
      <c r="P369" s="14">
        <v>20640599.999999996</v>
      </c>
      <c r="Q369" s="14">
        <v>80000</v>
      </c>
      <c r="R369" s="14">
        <v>5504159.9999999981</v>
      </c>
      <c r="S369" s="1">
        <v>0</v>
      </c>
      <c r="T369" s="1">
        <v>0</v>
      </c>
    </row>
    <row r="370" spans="1:20" ht="16.5" hidden="1" customHeight="1" x14ac:dyDescent="0.2">
      <c r="A370" s="10">
        <v>21</v>
      </c>
      <c r="B370" s="11" t="s">
        <v>407</v>
      </c>
      <c r="C370" s="12" t="s">
        <v>408</v>
      </c>
      <c r="D370" s="11" t="s">
        <v>135</v>
      </c>
      <c r="E370" s="13">
        <v>0.88312000000000013</v>
      </c>
      <c r="F370" s="14">
        <v>11667</v>
      </c>
      <c r="G370" s="14">
        <v>10303.361040000002</v>
      </c>
      <c r="H370" s="15">
        <v>15000</v>
      </c>
      <c r="I370" s="14">
        <v>13246.800000000001</v>
      </c>
      <c r="J370" s="16">
        <v>1</v>
      </c>
      <c r="K370" s="14">
        <v>15000</v>
      </c>
      <c r="L370" s="14">
        <v>13246.800000000001</v>
      </c>
      <c r="M370" s="14">
        <v>0</v>
      </c>
      <c r="N370" s="14">
        <v>0</v>
      </c>
      <c r="O370" s="14">
        <v>15000</v>
      </c>
      <c r="P370" s="14">
        <v>13246.800000000001</v>
      </c>
      <c r="Q370" s="14">
        <v>3333</v>
      </c>
      <c r="R370" s="14">
        <v>2943.4389599999995</v>
      </c>
      <c r="S370" s="1">
        <v>0</v>
      </c>
      <c r="T370" s="1">
        <v>0</v>
      </c>
    </row>
    <row r="371" spans="1:20" ht="16.5" hidden="1" customHeight="1" x14ac:dyDescent="0.2">
      <c r="A371" s="10">
        <v>22</v>
      </c>
      <c r="B371" s="11" t="s">
        <v>82</v>
      </c>
      <c r="C371" s="12" t="s">
        <v>409</v>
      </c>
      <c r="D371" s="11" t="s">
        <v>39</v>
      </c>
      <c r="E371" s="13">
        <v>0.65500000000000003</v>
      </c>
      <c r="F371" s="14">
        <v>140000</v>
      </c>
      <c r="G371" s="14">
        <v>91700</v>
      </c>
      <c r="H371" s="15">
        <v>200000</v>
      </c>
      <c r="I371" s="14">
        <v>131000</v>
      </c>
      <c r="J371" s="16">
        <v>1</v>
      </c>
      <c r="K371" s="14">
        <v>200000</v>
      </c>
      <c r="L371" s="14">
        <v>131000</v>
      </c>
      <c r="M371" s="14">
        <v>0</v>
      </c>
      <c r="N371" s="14">
        <v>0</v>
      </c>
      <c r="O371" s="14">
        <v>200000</v>
      </c>
      <c r="P371" s="14">
        <v>131000</v>
      </c>
      <c r="Q371" s="14">
        <v>60000</v>
      </c>
      <c r="R371" s="14">
        <v>39300</v>
      </c>
      <c r="S371" s="1">
        <v>0</v>
      </c>
      <c r="T371" s="1">
        <v>0</v>
      </c>
    </row>
    <row r="372" spans="1:20" ht="16.5" hidden="1" customHeight="1" x14ac:dyDescent="0.2">
      <c r="A372" s="10">
        <v>23</v>
      </c>
      <c r="B372" s="11" t="s">
        <v>129</v>
      </c>
      <c r="C372" s="12" t="s">
        <v>130</v>
      </c>
      <c r="D372" s="11" t="s">
        <v>37</v>
      </c>
      <c r="E372" s="13">
        <v>25.635379999999994</v>
      </c>
      <c r="F372" s="14">
        <v>23000</v>
      </c>
      <c r="G372" s="14">
        <v>589613.73999999987</v>
      </c>
      <c r="H372" s="15">
        <v>24000</v>
      </c>
      <c r="I372" s="14">
        <v>615249.11999999988</v>
      </c>
      <c r="J372" s="16">
        <v>1</v>
      </c>
      <c r="K372" s="14">
        <v>24000</v>
      </c>
      <c r="L372" s="14">
        <v>615249.11999999988</v>
      </c>
      <c r="M372" s="14">
        <v>0</v>
      </c>
      <c r="N372" s="14">
        <v>0</v>
      </c>
      <c r="O372" s="14">
        <v>24000</v>
      </c>
      <c r="P372" s="14">
        <v>615249.11999999988</v>
      </c>
      <c r="Q372" s="14">
        <v>1000</v>
      </c>
      <c r="R372" s="14">
        <v>25635.380000000005</v>
      </c>
      <c r="S372" s="1">
        <v>0</v>
      </c>
      <c r="T372" s="1">
        <v>0</v>
      </c>
    </row>
    <row r="373" spans="1:20" ht="16.5" hidden="1" customHeight="1" x14ac:dyDescent="0.2">
      <c r="A373" s="10">
        <v>24</v>
      </c>
      <c r="B373" s="11" t="s">
        <v>133</v>
      </c>
      <c r="C373" s="12" t="s">
        <v>134</v>
      </c>
      <c r="D373" s="11" t="s">
        <v>135</v>
      </c>
      <c r="E373" s="13">
        <v>32382.986000000001</v>
      </c>
      <c r="F373" s="14">
        <v>900</v>
      </c>
      <c r="G373" s="14">
        <v>29144687.400000002</v>
      </c>
      <c r="H373" s="15">
        <v>1480</v>
      </c>
      <c r="I373" s="14">
        <v>47926819.280000001</v>
      </c>
      <c r="J373" s="16">
        <v>1</v>
      </c>
      <c r="K373" s="14">
        <v>1480</v>
      </c>
      <c r="L373" s="14">
        <v>47926819.280000001</v>
      </c>
      <c r="M373" s="14">
        <v>0</v>
      </c>
      <c r="N373" s="14">
        <v>0</v>
      </c>
      <c r="O373" s="14">
        <v>1480</v>
      </c>
      <c r="P373" s="14">
        <v>47926819.280000001</v>
      </c>
      <c r="Q373" s="14">
        <v>580</v>
      </c>
      <c r="R373" s="14">
        <v>18782131.879999999</v>
      </c>
      <c r="S373" s="1">
        <v>0</v>
      </c>
      <c r="T373" s="1">
        <v>0</v>
      </c>
    </row>
    <row r="374" spans="1:20" ht="16.5" hidden="1" customHeight="1" x14ac:dyDescent="0.2">
      <c r="A374" s="10">
        <v>25</v>
      </c>
      <c r="B374" s="11" t="s">
        <v>140</v>
      </c>
      <c r="C374" s="12" t="s">
        <v>141</v>
      </c>
      <c r="D374" s="11" t="s">
        <v>39</v>
      </c>
      <c r="E374" s="13">
        <v>1.1363700000000001</v>
      </c>
      <c r="F374" s="14">
        <v>3409091</v>
      </c>
      <c r="G374" s="14">
        <v>3873988.7396700005</v>
      </c>
      <c r="H374" s="15">
        <v>3300000</v>
      </c>
      <c r="I374" s="14">
        <v>3750021.0000000005</v>
      </c>
      <c r="J374" s="16">
        <v>1</v>
      </c>
      <c r="K374" s="14">
        <v>3300000</v>
      </c>
      <c r="L374" s="14">
        <v>3750021.0000000005</v>
      </c>
      <c r="M374" s="14">
        <v>0</v>
      </c>
      <c r="N374" s="14">
        <v>0</v>
      </c>
      <c r="O374" s="14">
        <v>3300000</v>
      </c>
      <c r="P374" s="14">
        <v>3750021.0000000005</v>
      </c>
      <c r="Q374" s="14">
        <v>-109091</v>
      </c>
      <c r="R374" s="14">
        <v>-123967.73967000004</v>
      </c>
      <c r="S374" s="1">
        <v>0</v>
      </c>
      <c r="T374" s="1">
        <v>0</v>
      </c>
    </row>
    <row r="375" spans="1:20" ht="16.5" hidden="1" customHeight="1" x14ac:dyDescent="0.2">
      <c r="A375" s="10">
        <v>26</v>
      </c>
      <c r="B375" s="11" t="s">
        <v>142</v>
      </c>
      <c r="C375" s="12" t="s">
        <v>143</v>
      </c>
      <c r="D375" s="11" t="s">
        <v>39</v>
      </c>
      <c r="E375" s="13">
        <v>0.271312</v>
      </c>
      <c r="F375" s="14">
        <v>3409091</v>
      </c>
      <c r="G375" s="14">
        <v>924927.29739199998</v>
      </c>
      <c r="H375" s="15">
        <v>3300000</v>
      </c>
      <c r="I375" s="14">
        <v>895329.6</v>
      </c>
      <c r="J375" s="16">
        <v>1</v>
      </c>
      <c r="K375" s="14">
        <v>3300000</v>
      </c>
      <c r="L375" s="14">
        <v>895329.6</v>
      </c>
      <c r="M375" s="14">
        <v>0</v>
      </c>
      <c r="N375" s="14">
        <v>0</v>
      </c>
      <c r="O375" s="14">
        <v>3300000</v>
      </c>
      <c r="P375" s="14">
        <v>895329.6</v>
      </c>
      <c r="Q375" s="14">
        <v>-109091</v>
      </c>
      <c r="R375" s="14">
        <v>-29597.697392000002</v>
      </c>
      <c r="S375" s="1">
        <v>0</v>
      </c>
      <c r="T375" s="1">
        <v>0</v>
      </c>
    </row>
    <row r="376" spans="1:20" ht="16.5" hidden="1" customHeight="1" x14ac:dyDescent="0.2">
      <c r="A376" s="10">
        <v>27</v>
      </c>
      <c r="B376" s="11" t="s">
        <v>144</v>
      </c>
      <c r="C376" s="12" t="s">
        <v>145</v>
      </c>
      <c r="D376" s="11" t="s">
        <v>39</v>
      </c>
      <c r="E376" s="13">
        <v>1.3228040000000001</v>
      </c>
      <c r="F376" s="14">
        <v>3409091</v>
      </c>
      <c r="G376" s="14">
        <v>4509559.2111640004</v>
      </c>
      <c r="H376" s="15">
        <v>3300000</v>
      </c>
      <c r="I376" s="14">
        <v>4365253.2</v>
      </c>
      <c r="J376" s="16">
        <v>1</v>
      </c>
      <c r="K376" s="14">
        <v>3300000</v>
      </c>
      <c r="L376" s="14">
        <v>4365253.2</v>
      </c>
      <c r="M376" s="14">
        <v>0</v>
      </c>
      <c r="N376" s="14">
        <v>0</v>
      </c>
      <c r="O376" s="14">
        <v>3300000</v>
      </c>
      <c r="P376" s="14">
        <v>4365253.2</v>
      </c>
      <c r="Q376" s="14">
        <v>-109091</v>
      </c>
      <c r="R376" s="14">
        <v>-144306.01116400026</v>
      </c>
      <c r="S376" s="1">
        <v>0</v>
      </c>
      <c r="T376" s="1">
        <v>0</v>
      </c>
    </row>
    <row r="377" spans="1:20" ht="16.5" hidden="1" customHeight="1" x14ac:dyDescent="0.2">
      <c r="A377" s="10">
        <v>28</v>
      </c>
      <c r="B377" s="11" t="s">
        <v>146</v>
      </c>
      <c r="C377" s="12" t="s">
        <v>147</v>
      </c>
      <c r="D377" s="11" t="s">
        <v>39</v>
      </c>
      <c r="E377" s="13">
        <v>1.3284000000000001E-2</v>
      </c>
      <c r="F377" s="14">
        <v>3409091</v>
      </c>
      <c r="G377" s="14">
        <v>45286.364844000003</v>
      </c>
      <c r="H377" s="15">
        <v>3300000</v>
      </c>
      <c r="I377" s="14">
        <v>43837.200000000004</v>
      </c>
      <c r="J377" s="16">
        <v>1</v>
      </c>
      <c r="K377" s="14">
        <v>3300000</v>
      </c>
      <c r="L377" s="14">
        <v>43837.200000000004</v>
      </c>
      <c r="M377" s="14">
        <v>0</v>
      </c>
      <c r="N377" s="14">
        <v>0</v>
      </c>
      <c r="O377" s="14">
        <v>3300000</v>
      </c>
      <c r="P377" s="14">
        <v>43837.200000000004</v>
      </c>
      <c r="Q377" s="14">
        <v>-109091</v>
      </c>
      <c r="R377" s="14">
        <v>-1449.164843999999</v>
      </c>
      <c r="S377" s="1">
        <v>0</v>
      </c>
      <c r="T377" s="1">
        <v>0</v>
      </c>
    </row>
    <row r="378" spans="1:20" ht="16.5" hidden="1" customHeight="1" x14ac:dyDescent="0.2">
      <c r="A378" s="10">
        <v>29</v>
      </c>
      <c r="B378" s="11" t="s">
        <v>160</v>
      </c>
      <c r="C378" s="12" t="s">
        <v>161</v>
      </c>
      <c r="D378" s="11" t="s">
        <v>37</v>
      </c>
      <c r="E378" s="13">
        <v>8.9999999999999993E-3</v>
      </c>
      <c r="F378" s="14">
        <v>118000</v>
      </c>
      <c r="G378" s="14">
        <v>1062</v>
      </c>
      <c r="H378" s="15">
        <v>120000</v>
      </c>
      <c r="I378" s="14">
        <v>1080</v>
      </c>
      <c r="J378" s="16">
        <v>1</v>
      </c>
      <c r="K378" s="14">
        <v>120000</v>
      </c>
      <c r="L378" s="14">
        <v>1080</v>
      </c>
      <c r="M378" s="14">
        <v>0</v>
      </c>
      <c r="N378" s="14">
        <v>0</v>
      </c>
      <c r="O378" s="14">
        <v>120000</v>
      </c>
      <c r="P378" s="14">
        <v>1080</v>
      </c>
      <c r="Q378" s="14">
        <v>2000</v>
      </c>
      <c r="R378" s="14">
        <v>18</v>
      </c>
      <c r="S378" s="1">
        <v>0</v>
      </c>
      <c r="T378" s="1">
        <v>0</v>
      </c>
    </row>
    <row r="379" spans="1:20" ht="16.5" hidden="1" customHeight="1" x14ac:dyDescent="0.2">
      <c r="A379" s="10">
        <v>30</v>
      </c>
      <c r="B379" s="11" t="s">
        <v>410</v>
      </c>
      <c r="C379" s="12" t="s">
        <v>411</v>
      </c>
      <c r="D379" s="11" t="s">
        <v>35</v>
      </c>
      <c r="E379" s="13">
        <v>1.3337999999999999</v>
      </c>
      <c r="F379" s="14">
        <v>486667</v>
      </c>
      <c r="G379" s="14">
        <v>649116.44459999993</v>
      </c>
      <c r="H379" s="15">
        <v>486667</v>
      </c>
      <c r="I379" s="14">
        <v>649116.44459999993</v>
      </c>
      <c r="J379" s="16">
        <v>1</v>
      </c>
      <c r="K379" s="14">
        <v>486667</v>
      </c>
      <c r="L379" s="14">
        <v>649116.44459999993</v>
      </c>
      <c r="M379" s="14">
        <v>0</v>
      </c>
      <c r="N379" s="14">
        <v>0</v>
      </c>
      <c r="O379" s="14">
        <v>486667</v>
      </c>
      <c r="P379" s="14">
        <v>649116.44459999993</v>
      </c>
      <c r="Q379" s="14">
        <v>0</v>
      </c>
      <c r="R379" s="14">
        <v>0</v>
      </c>
      <c r="S379" s="1">
        <v>0</v>
      </c>
      <c r="T379" s="1">
        <v>0</v>
      </c>
    </row>
    <row r="380" spans="1:20" ht="16.5" hidden="1" customHeight="1" x14ac:dyDescent="0.2">
      <c r="A380" s="10">
        <v>31</v>
      </c>
      <c r="B380" s="11" t="s">
        <v>412</v>
      </c>
      <c r="C380" s="12" t="s">
        <v>413</v>
      </c>
      <c r="D380" s="11" t="s">
        <v>35</v>
      </c>
      <c r="E380" s="13">
        <v>2</v>
      </c>
      <c r="F380" s="14">
        <v>12600</v>
      </c>
      <c r="G380" s="14">
        <v>25200</v>
      </c>
      <c r="H380" s="15">
        <v>33091</v>
      </c>
      <c r="I380" s="14">
        <v>66182</v>
      </c>
      <c r="J380" s="16">
        <v>1</v>
      </c>
      <c r="K380" s="14">
        <v>33091</v>
      </c>
      <c r="L380" s="14">
        <v>66182</v>
      </c>
      <c r="M380" s="14">
        <v>0</v>
      </c>
      <c r="N380" s="14">
        <v>0</v>
      </c>
      <c r="O380" s="14">
        <v>33091</v>
      </c>
      <c r="P380" s="14">
        <v>66182</v>
      </c>
      <c r="Q380" s="14">
        <v>20491</v>
      </c>
      <c r="R380" s="14">
        <v>40982</v>
      </c>
      <c r="S380" s="1">
        <v>0</v>
      </c>
      <c r="T380" s="1">
        <v>0</v>
      </c>
    </row>
    <row r="381" spans="1:20" ht="16.5" hidden="1" customHeight="1" x14ac:dyDescent="0.2">
      <c r="A381" s="10">
        <v>32</v>
      </c>
      <c r="B381" s="11" t="s">
        <v>170</v>
      </c>
      <c r="C381" s="12" t="s">
        <v>171</v>
      </c>
      <c r="D381" s="11" t="s">
        <v>172</v>
      </c>
      <c r="E381" s="13">
        <v>24976.881527000001</v>
      </c>
      <c r="F381" s="14">
        <v>12</v>
      </c>
      <c r="G381" s="14">
        <v>299722.578324</v>
      </c>
      <c r="H381" s="15">
        <v>12</v>
      </c>
      <c r="I381" s="14">
        <v>299722.578324</v>
      </c>
      <c r="J381" s="16">
        <v>1</v>
      </c>
      <c r="K381" s="14">
        <v>12</v>
      </c>
      <c r="L381" s="14">
        <v>299722.578324</v>
      </c>
      <c r="M381" s="14">
        <v>0</v>
      </c>
      <c r="N381" s="14">
        <v>0</v>
      </c>
      <c r="O381" s="14">
        <v>12</v>
      </c>
      <c r="P381" s="14">
        <v>299722.578324</v>
      </c>
      <c r="Q381" s="14">
        <v>0</v>
      </c>
      <c r="R381" s="14">
        <v>0</v>
      </c>
      <c r="S381" s="1">
        <v>0</v>
      </c>
      <c r="T381" s="1">
        <v>0</v>
      </c>
    </row>
    <row r="382" spans="1:20" ht="16.5" hidden="1" customHeight="1" x14ac:dyDescent="0.2">
      <c r="A382" s="10">
        <v>33</v>
      </c>
      <c r="B382" s="11" t="s">
        <v>414</v>
      </c>
      <c r="C382" s="12" t="s">
        <v>171</v>
      </c>
      <c r="D382" s="11" t="s">
        <v>39</v>
      </c>
      <c r="E382" s="13">
        <v>0.88919999999999999</v>
      </c>
      <c r="F382" s="14">
        <v>12000</v>
      </c>
      <c r="G382" s="14">
        <v>10670.4</v>
      </c>
      <c r="H382" s="15">
        <v>12000</v>
      </c>
      <c r="I382" s="14">
        <v>10670.4</v>
      </c>
      <c r="J382" s="16">
        <v>1</v>
      </c>
      <c r="K382" s="14">
        <v>12000</v>
      </c>
      <c r="L382" s="14">
        <v>10670.4</v>
      </c>
      <c r="M382" s="14">
        <v>0</v>
      </c>
      <c r="N382" s="14">
        <v>0</v>
      </c>
      <c r="O382" s="14">
        <v>12000</v>
      </c>
      <c r="P382" s="14">
        <v>10670.4</v>
      </c>
      <c r="Q382" s="14">
        <v>0</v>
      </c>
      <c r="R382" s="14">
        <v>0</v>
      </c>
      <c r="S382" s="1">
        <v>0</v>
      </c>
      <c r="T382" s="1">
        <v>0</v>
      </c>
    </row>
    <row r="383" spans="1:20" ht="16.5" hidden="1" customHeight="1" x14ac:dyDescent="0.2">
      <c r="A383" s="10">
        <v>34</v>
      </c>
      <c r="B383" s="11" t="s">
        <v>173</v>
      </c>
      <c r="C383" s="12" t="s">
        <v>174</v>
      </c>
      <c r="D383" s="11" t="s">
        <v>37</v>
      </c>
      <c r="E383" s="13">
        <v>9.0879999999999989E-2</v>
      </c>
      <c r="F383" s="14">
        <v>100000</v>
      </c>
      <c r="G383" s="14">
        <v>9087.9999999999982</v>
      </c>
      <c r="H383" s="15">
        <v>120000</v>
      </c>
      <c r="I383" s="14">
        <v>10905.599999999999</v>
      </c>
      <c r="J383" s="16">
        <v>1</v>
      </c>
      <c r="K383" s="14">
        <v>120000</v>
      </c>
      <c r="L383" s="14">
        <v>10905.599999999999</v>
      </c>
      <c r="M383" s="14">
        <v>0</v>
      </c>
      <c r="N383" s="14">
        <v>0</v>
      </c>
      <c r="O383" s="14">
        <v>120000</v>
      </c>
      <c r="P383" s="14">
        <v>10905.599999999999</v>
      </c>
      <c r="Q383" s="14">
        <v>20000</v>
      </c>
      <c r="R383" s="14">
        <v>1817.6000000000004</v>
      </c>
      <c r="S383" s="1">
        <v>0</v>
      </c>
      <c r="T383" s="1">
        <v>0</v>
      </c>
    </row>
    <row r="384" spans="1:20" ht="16.5" hidden="1" customHeight="1" x14ac:dyDescent="0.2">
      <c r="A384" s="10">
        <v>35</v>
      </c>
      <c r="B384" s="11" t="s">
        <v>415</v>
      </c>
      <c r="C384" s="12" t="s">
        <v>416</v>
      </c>
      <c r="D384" s="11" t="s">
        <v>43</v>
      </c>
      <c r="E384" s="13">
        <v>20.200000000000003</v>
      </c>
      <c r="F384" s="14">
        <v>13182</v>
      </c>
      <c r="G384" s="14">
        <v>266276.40000000002</v>
      </c>
      <c r="H384" s="15">
        <v>13182</v>
      </c>
      <c r="I384" s="14">
        <v>266276.40000000002</v>
      </c>
      <c r="J384" s="16">
        <v>1</v>
      </c>
      <c r="K384" s="14">
        <v>13182</v>
      </c>
      <c r="L384" s="14">
        <v>266276.40000000002</v>
      </c>
      <c r="M384" s="14">
        <v>0</v>
      </c>
      <c r="N384" s="14">
        <v>0</v>
      </c>
      <c r="O384" s="14">
        <v>13182</v>
      </c>
      <c r="P384" s="14">
        <v>266276.40000000002</v>
      </c>
      <c r="Q384" s="14">
        <v>0</v>
      </c>
      <c r="R384" s="14">
        <v>0</v>
      </c>
      <c r="S384" s="1">
        <v>0</v>
      </c>
      <c r="T384" s="1">
        <v>0</v>
      </c>
    </row>
    <row r="385" spans="1:20" ht="16.5" hidden="1" customHeight="1" x14ac:dyDescent="0.2">
      <c r="A385" s="10">
        <v>36</v>
      </c>
      <c r="B385" s="11" t="s">
        <v>417</v>
      </c>
      <c r="C385" s="12" t="s">
        <v>418</v>
      </c>
      <c r="D385" s="11" t="s">
        <v>43</v>
      </c>
      <c r="E385" s="13">
        <v>31.31</v>
      </c>
      <c r="F385" s="14">
        <v>167727</v>
      </c>
      <c r="G385" s="14">
        <v>5251532.37</v>
      </c>
      <c r="H385" s="15">
        <v>249200</v>
      </c>
      <c r="I385" s="14">
        <v>7802452</v>
      </c>
      <c r="J385" s="16">
        <v>1</v>
      </c>
      <c r="K385" s="14">
        <v>249200</v>
      </c>
      <c r="L385" s="14">
        <v>7802452</v>
      </c>
      <c r="M385" s="14">
        <v>0</v>
      </c>
      <c r="N385" s="14">
        <v>0</v>
      </c>
      <c r="O385" s="14">
        <v>249200</v>
      </c>
      <c r="P385" s="14">
        <v>7802452</v>
      </c>
      <c r="Q385" s="14">
        <v>81473</v>
      </c>
      <c r="R385" s="14">
        <v>2550919.63</v>
      </c>
      <c r="S385" s="1">
        <v>0</v>
      </c>
      <c r="T385" s="1">
        <v>0</v>
      </c>
    </row>
    <row r="386" spans="1:20" ht="16.5" hidden="1" customHeight="1" x14ac:dyDescent="0.2">
      <c r="A386" s="10">
        <v>37</v>
      </c>
      <c r="B386" s="11" t="s">
        <v>349</v>
      </c>
      <c r="C386" s="12" t="s">
        <v>350</v>
      </c>
      <c r="D386" s="11" t="s">
        <v>43</v>
      </c>
      <c r="E386" s="13">
        <v>25.452000000000002</v>
      </c>
      <c r="F386" s="14">
        <v>19545</v>
      </c>
      <c r="G386" s="14">
        <v>497459.34</v>
      </c>
      <c r="H386" s="15">
        <v>39000</v>
      </c>
      <c r="I386" s="14">
        <v>992628.00000000012</v>
      </c>
      <c r="J386" s="16">
        <v>1</v>
      </c>
      <c r="K386" s="14">
        <v>39000</v>
      </c>
      <c r="L386" s="14">
        <v>992628.00000000012</v>
      </c>
      <c r="M386" s="14">
        <v>0</v>
      </c>
      <c r="N386" s="14">
        <v>0</v>
      </c>
      <c r="O386" s="14">
        <v>39000</v>
      </c>
      <c r="P386" s="14">
        <v>992628.00000000012</v>
      </c>
      <c r="Q386" s="14">
        <v>19455</v>
      </c>
      <c r="R386" s="14">
        <v>495168.66000000009</v>
      </c>
      <c r="S386" s="1">
        <v>0</v>
      </c>
      <c r="T386" s="1">
        <v>0</v>
      </c>
    </row>
    <row r="387" spans="1:20" ht="16.5" hidden="1" customHeight="1" x14ac:dyDescent="0.2">
      <c r="A387" s="10">
        <v>38</v>
      </c>
      <c r="B387" s="11" t="s">
        <v>195</v>
      </c>
      <c r="C387" s="12" t="s">
        <v>196</v>
      </c>
      <c r="D387" s="11" t="s">
        <v>37</v>
      </c>
      <c r="E387" s="13">
        <v>8.2793400000000013</v>
      </c>
      <c r="F387" s="14">
        <v>25000</v>
      </c>
      <c r="G387" s="14">
        <v>206983.50000000003</v>
      </c>
      <c r="H387" s="15">
        <v>25000</v>
      </c>
      <c r="I387" s="14">
        <v>206983.50000000003</v>
      </c>
      <c r="J387" s="16">
        <v>1</v>
      </c>
      <c r="K387" s="14">
        <v>25000</v>
      </c>
      <c r="L387" s="14">
        <v>206983.50000000003</v>
      </c>
      <c r="M387" s="14">
        <v>0</v>
      </c>
      <c r="N387" s="14">
        <v>0</v>
      </c>
      <c r="O387" s="14">
        <v>25000</v>
      </c>
      <c r="P387" s="14">
        <v>206983.50000000003</v>
      </c>
      <c r="Q387" s="14">
        <v>0</v>
      </c>
      <c r="R387" s="14">
        <v>0</v>
      </c>
      <c r="S387" s="1">
        <v>0</v>
      </c>
      <c r="T387" s="1">
        <v>0</v>
      </c>
    </row>
    <row r="388" spans="1:20" ht="16.5" hidden="1" customHeight="1" x14ac:dyDescent="0.2">
      <c r="A388" s="10">
        <v>39</v>
      </c>
      <c r="B388" s="11" t="s">
        <v>384</v>
      </c>
      <c r="C388" s="12" t="s">
        <v>385</v>
      </c>
      <c r="D388" s="11" t="s">
        <v>37</v>
      </c>
      <c r="E388" s="13">
        <v>1.42154</v>
      </c>
      <c r="F388" s="14">
        <v>46000</v>
      </c>
      <c r="G388" s="14">
        <v>65390.840000000004</v>
      </c>
      <c r="H388" s="15">
        <v>90000</v>
      </c>
      <c r="I388" s="14">
        <v>127938.6</v>
      </c>
      <c r="J388" s="16">
        <v>1</v>
      </c>
      <c r="K388" s="14">
        <v>90000</v>
      </c>
      <c r="L388" s="14">
        <v>127938.6</v>
      </c>
      <c r="M388" s="14">
        <v>0</v>
      </c>
      <c r="N388" s="14">
        <v>0</v>
      </c>
      <c r="O388" s="14">
        <v>90000</v>
      </c>
      <c r="P388" s="14">
        <v>127938.6</v>
      </c>
      <c r="Q388" s="14">
        <v>44000</v>
      </c>
      <c r="R388" s="14">
        <v>62547.76</v>
      </c>
      <c r="S388" s="1">
        <v>0</v>
      </c>
      <c r="T388" s="1">
        <v>0</v>
      </c>
    </row>
    <row r="389" spans="1:20" ht="16.5" hidden="1" customHeight="1" x14ac:dyDescent="0.2">
      <c r="A389" s="10">
        <v>40</v>
      </c>
      <c r="B389" s="11" t="s">
        <v>200</v>
      </c>
      <c r="C389" s="12" t="s">
        <v>201</v>
      </c>
      <c r="D389" s="11" t="s">
        <v>172</v>
      </c>
      <c r="E389" s="13">
        <v>78.329700000000003</v>
      </c>
      <c r="F389" s="14">
        <v>29000</v>
      </c>
      <c r="G389" s="14">
        <v>2271561.3000000003</v>
      </c>
      <c r="H389" s="15">
        <v>100000</v>
      </c>
      <c r="I389" s="14">
        <v>7832970</v>
      </c>
      <c r="J389" s="16">
        <v>1</v>
      </c>
      <c r="K389" s="14">
        <v>100000</v>
      </c>
      <c r="L389" s="14">
        <v>7832970</v>
      </c>
      <c r="M389" s="14">
        <v>0</v>
      </c>
      <c r="N389" s="14">
        <v>0</v>
      </c>
      <c r="O389" s="14">
        <v>100000</v>
      </c>
      <c r="P389" s="14">
        <v>7832970</v>
      </c>
      <c r="Q389" s="14">
        <v>71000</v>
      </c>
      <c r="R389" s="14">
        <v>5561408.6999999993</v>
      </c>
      <c r="S389" s="1">
        <v>0</v>
      </c>
      <c r="T389" s="1">
        <v>0</v>
      </c>
    </row>
    <row r="390" spans="1:20" ht="16.5" hidden="1" customHeight="1" x14ac:dyDescent="0.2">
      <c r="A390" s="10">
        <v>41</v>
      </c>
      <c r="B390" s="11" t="s">
        <v>386</v>
      </c>
      <c r="C390" s="12" t="s">
        <v>387</v>
      </c>
      <c r="D390" s="11" t="s">
        <v>37</v>
      </c>
      <c r="E390" s="13">
        <v>2.6417999999999999</v>
      </c>
      <c r="F390" s="14">
        <v>56897</v>
      </c>
      <c r="G390" s="14">
        <v>150310.49460000001</v>
      </c>
      <c r="H390" s="15">
        <v>100000</v>
      </c>
      <c r="I390" s="14">
        <v>264180</v>
      </c>
      <c r="J390" s="16">
        <v>1</v>
      </c>
      <c r="K390" s="14">
        <v>100000</v>
      </c>
      <c r="L390" s="14">
        <v>264180</v>
      </c>
      <c r="M390" s="14">
        <v>0</v>
      </c>
      <c r="N390" s="14">
        <v>0</v>
      </c>
      <c r="O390" s="14">
        <v>100000</v>
      </c>
      <c r="P390" s="14">
        <v>264180</v>
      </c>
      <c r="Q390" s="14">
        <v>43103</v>
      </c>
      <c r="R390" s="14">
        <v>113869.50539999999</v>
      </c>
      <c r="S390" s="1">
        <v>0</v>
      </c>
      <c r="T390" s="1">
        <v>0</v>
      </c>
    </row>
    <row r="391" spans="1:20" ht="16.5" hidden="1" customHeight="1" x14ac:dyDescent="0.2">
      <c r="A391" s="10">
        <v>42</v>
      </c>
      <c r="B391" s="11" t="s">
        <v>204</v>
      </c>
      <c r="C391" s="12" t="s">
        <v>205</v>
      </c>
      <c r="D391" s="11" t="s">
        <v>172</v>
      </c>
      <c r="E391" s="13">
        <v>123.760926</v>
      </c>
      <c r="F391" s="14">
        <v>29000</v>
      </c>
      <c r="G391" s="14">
        <v>3589066.8539999998</v>
      </c>
      <c r="H391" s="15">
        <v>145000</v>
      </c>
      <c r="I391" s="14">
        <v>17945334.27</v>
      </c>
      <c r="J391" s="16">
        <v>1</v>
      </c>
      <c r="K391" s="14">
        <v>145000</v>
      </c>
      <c r="L391" s="14">
        <v>17945334.27</v>
      </c>
      <c r="M391" s="14">
        <v>0</v>
      </c>
      <c r="N391" s="14">
        <v>0</v>
      </c>
      <c r="O391" s="14">
        <v>145000</v>
      </c>
      <c r="P391" s="14">
        <v>17945334.27</v>
      </c>
      <c r="Q391" s="14">
        <v>116000</v>
      </c>
      <c r="R391" s="14">
        <v>14356267.415999999</v>
      </c>
      <c r="S391" s="1">
        <v>0</v>
      </c>
      <c r="T391" s="1">
        <v>0</v>
      </c>
    </row>
    <row r="392" spans="1:20" ht="16.5" hidden="1" customHeight="1" x14ac:dyDescent="0.2">
      <c r="A392" s="10">
        <v>43</v>
      </c>
      <c r="B392" s="11" t="s">
        <v>419</v>
      </c>
      <c r="C392" s="12" t="s">
        <v>420</v>
      </c>
      <c r="D392" s="11" t="s">
        <v>37</v>
      </c>
      <c r="E392" s="13">
        <v>167.66</v>
      </c>
      <c r="F392" s="14">
        <v>19200</v>
      </c>
      <c r="G392" s="14">
        <v>3219072</v>
      </c>
      <c r="H392" s="15">
        <v>18800</v>
      </c>
      <c r="I392" s="14">
        <v>3152008</v>
      </c>
      <c r="J392" s="16">
        <v>1</v>
      </c>
      <c r="K392" s="14">
        <v>18800</v>
      </c>
      <c r="L392" s="14">
        <v>3152008</v>
      </c>
      <c r="M392" s="14">
        <v>0</v>
      </c>
      <c r="N392" s="14">
        <v>0</v>
      </c>
      <c r="O392" s="14">
        <v>18800</v>
      </c>
      <c r="P392" s="14">
        <v>3152008</v>
      </c>
      <c r="Q392" s="14">
        <v>-400</v>
      </c>
      <c r="R392" s="14">
        <v>-67064</v>
      </c>
      <c r="S392" s="1">
        <v>0</v>
      </c>
      <c r="T392" s="1">
        <v>0</v>
      </c>
    </row>
    <row r="393" spans="1:20" ht="16.5" hidden="1" customHeight="1" x14ac:dyDescent="0.2">
      <c r="A393" s="10">
        <v>44</v>
      </c>
      <c r="B393" s="11" t="s">
        <v>220</v>
      </c>
      <c r="C393" s="12" t="s">
        <v>221</v>
      </c>
      <c r="D393" s="11" t="s">
        <v>37</v>
      </c>
      <c r="E393" s="13">
        <v>338.685</v>
      </c>
      <c r="F393" s="14">
        <v>19200</v>
      </c>
      <c r="G393" s="14">
        <v>6502752</v>
      </c>
      <c r="H393" s="15">
        <v>15530</v>
      </c>
      <c r="I393" s="14">
        <v>5259778.05</v>
      </c>
      <c r="J393" s="16">
        <v>1</v>
      </c>
      <c r="K393" s="14">
        <v>15530</v>
      </c>
      <c r="L393" s="14">
        <v>5259778.05</v>
      </c>
      <c r="M393" s="14">
        <v>0</v>
      </c>
      <c r="N393" s="14">
        <v>0</v>
      </c>
      <c r="O393" s="14">
        <v>15530</v>
      </c>
      <c r="P393" s="14">
        <v>5259778.05</v>
      </c>
      <c r="Q393" s="14">
        <v>-3670</v>
      </c>
      <c r="R393" s="14">
        <v>-1242973.9500000002</v>
      </c>
      <c r="S393" s="1">
        <v>0</v>
      </c>
      <c r="T393" s="1">
        <v>0</v>
      </c>
    </row>
    <row r="394" spans="1:20" ht="16.5" hidden="1" customHeight="1" x14ac:dyDescent="0.2">
      <c r="A394" s="10">
        <v>45</v>
      </c>
      <c r="B394" s="11" t="s">
        <v>222</v>
      </c>
      <c r="C394" s="12" t="s">
        <v>223</v>
      </c>
      <c r="D394" s="11" t="s">
        <v>37</v>
      </c>
      <c r="E394" s="13">
        <v>1149.54</v>
      </c>
      <c r="F394" s="14">
        <v>19200</v>
      </c>
      <c r="G394" s="14">
        <v>22071168</v>
      </c>
      <c r="H394" s="15">
        <v>15530</v>
      </c>
      <c r="I394" s="14">
        <v>17852356.199999999</v>
      </c>
      <c r="J394" s="16">
        <v>1</v>
      </c>
      <c r="K394" s="14">
        <v>15530</v>
      </c>
      <c r="L394" s="14">
        <v>17852356.199999999</v>
      </c>
      <c r="M394" s="14">
        <v>0</v>
      </c>
      <c r="N394" s="14">
        <v>0</v>
      </c>
      <c r="O394" s="14">
        <v>15530</v>
      </c>
      <c r="P394" s="14">
        <v>17852356.199999999</v>
      </c>
      <c r="Q394" s="14">
        <v>-3670</v>
      </c>
      <c r="R394" s="14">
        <v>-4218811.8000000007</v>
      </c>
      <c r="S394" s="1">
        <v>0</v>
      </c>
      <c r="T394" s="1">
        <v>0</v>
      </c>
    </row>
    <row r="395" spans="1:20" ht="16.5" hidden="1" customHeight="1" x14ac:dyDescent="0.2">
      <c r="A395" s="10">
        <v>46</v>
      </c>
      <c r="B395" s="11" t="s">
        <v>421</v>
      </c>
      <c r="C395" s="12" t="s">
        <v>422</v>
      </c>
      <c r="D395" s="11" t="s">
        <v>37</v>
      </c>
      <c r="E395" s="13">
        <v>87.720000000000013</v>
      </c>
      <c r="F395" s="14">
        <v>19200</v>
      </c>
      <c r="G395" s="14">
        <v>1684224.0000000002</v>
      </c>
      <c r="H395" s="15">
        <v>15530</v>
      </c>
      <c r="I395" s="14">
        <v>1362291.6</v>
      </c>
      <c r="J395" s="16">
        <v>1</v>
      </c>
      <c r="K395" s="14">
        <v>15530</v>
      </c>
      <c r="L395" s="14">
        <v>1362291.6</v>
      </c>
      <c r="M395" s="14">
        <v>0</v>
      </c>
      <c r="N395" s="14">
        <v>0</v>
      </c>
      <c r="O395" s="14">
        <v>15530</v>
      </c>
      <c r="P395" s="14">
        <v>1362291.6</v>
      </c>
      <c r="Q395" s="14">
        <v>-3670</v>
      </c>
      <c r="R395" s="14">
        <v>-321932.40000000014</v>
      </c>
      <c r="S395" s="1">
        <v>0</v>
      </c>
      <c r="T395" s="1">
        <v>0</v>
      </c>
    </row>
    <row r="396" spans="1:20" ht="16.5" hidden="1" customHeight="1" x14ac:dyDescent="0.2">
      <c r="A396" s="10">
        <v>47</v>
      </c>
      <c r="B396" s="11" t="s">
        <v>423</v>
      </c>
      <c r="C396" s="12" t="s">
        <v>424</v>
      </c>
      <c r="D396" s="11" t="s">
        <v>48</v>
      </c>
      <c r="E396" s="13">
        <v>2.625</v>
      </c>
      <c r="F396" s="14">
        <v>11100</v>
      </c>
      <c r="G396" s="14">
        <v>29137.5</v>
      </c>
      <c r="H396" s="15">
        <v>10400</v>
      </c>
      <c r="I396" s="14">
        <v>27300</v>
      </c>
      <c r="J396" s="16">
        <v>1</v>
      </c>
      <c r="K396" s="14">
        <v>10400</v>
      </c>
      <c r="L396" s="14">
        <v>27300</v>
      </c>
      <c r="M396" s="14">
        <v>0</v>
      </c>
      <c r="N396" s="14">
        <v>0</v>
      </c>
      <c r="O396" s="14">
        <v>10400</v>
      </c>
      <c r="P396" s="14">
        <v>27300</v>
      </c>
      <c r="Q396" s="14">
        <v>-700</v>
      </c>
      <c r="R396" s="14">
        <v>-1837.5</v>
      </c>
      <c r="S396" s="1">
        <v>0</v>
      </c>
      <c r="T396" s="1">
        <v>0</v>
      </c>
    </row>
    <row r="397" spans="1:20" ht="16.5" hidden="1" customHeight="1" x14ac:dyDescent="0.2">
      <c r="A397" s="10">
        <v>48</v>
      </c>
      <c r="B397" s="11" t="s">
        <v>360</v>
      </c>
      <c r="C397" s="12" t="s">
        <v>425</v>
      </c>
      <c r="D397" s="11" t="s">
        <v>35</v>
      </c>
      <c r="E397" s="13">
        <v>2</v>
      </c>
      <c r="F397" s="14">
        <v>81818</v>
      </c>
      <c r="G397" s="14">
        <v>163636</v>
      </c>
      <c r="H397" s="15">
        <v>221364</v>
      </c>
      <c r="I397" s="14">
        <v>442728</v>
      </c>
      <c r="J397" s="16">
        <v>1</v>
      </c>
      <c r="K397" s="14">
        <v>221364</v>
      </c>
      <c r="L397" s="14">
        <v>442728</v>
      </c>
      <c r="M397" s="14">
        <v>0</v>
      </c>
      <c r="N397" s="14">
        <v>0</v>
      </c>
      <c r="O397" s="14">
        <v>221364</v>
      </c>
      <c r="P397" s="14">
        <v>442728</v>
      </c>
      <c r="Q397" s="14">
        <v>139546</v>
      </c>
      <c r="R397" s="14">
        <v>279092</v>
      </c>
      <c r="S397" s="1">
        <v>0</v>
      </c>
      <c r="T397" s="1">
        <v>0</v>
      </c>
    </row>
    <row r="398" spans="1:20" ht="16.5" hidden="1" customHeight="1" x14ac:dyDescent="0.2">
      <c r="A398" s="10">
        <v>49</v>
      </c>
      <c r="B398" s="11" t="s">
        <v>426</v>
      </c>
      <c r="C398" s="12" t="s">
        <v>427</v>
      </c>
      <c r="D398" s="11" t="s">
        <v>35</v>
      </c>
      <c r="E398" s="13">
        <v>1</v>
      </c>
      <c r="F398" s="14">
        <v>154545</v>
      </c>
      <c r="G398" s="14">
        <v>154545</v>
      </c>
      <c r="H398" s="15">
        <v>584273</v>
      </c>
      <c r="I398" s="14">
        <v>584273</v>
      </c>
      <c r="J398" s="16">
        <v>1</v>
      </c>
      <c r="K398" s="14">
        <v>584273</v>
      </c>
      <c r="L398" s="14">
        <v>584273</v>
      </c>
      <c r="M398" s="14">
        <v>0</v>
      </c>
      <c r="N398" s="14">
        <v>0</v>
      </c>
      <c r="O398" s="14">
        <v>584273</v>
      </c>
      <c r="P398" s="14">
        <v>584273</v>
      </c>
      <c r="Q398" s="14">
        <v>429728</v>
      </c>
      <c r="R398" s="14">
        <v>429728</v>
      </c>
      <c r="S398" s="1">
        <v>0</v>
      </c>
      <c r="T398" s="1">
        <v>0</v>
      </c>
    </row>
    <row r="399" spans="1:20" ht="16.5" hidden="1" customHeight="1" x14ac:dyDescent="0.2">
      <c r="A399" s="10">
        <v>50</v>
      </c>
      <c r="B399" s="11" t="s">
        <v>227</v>
      </c>
      <c r="C399" s="12" t="s">
        <v>228</v>
      </c>
      <c r="D399" s="11" t="s">
        <v>37</v>
      </c>
      <c r="E399" s="13">
        <v>2654.8007499999999</v>
      </c>
      <c r="F399" s="14">
        <v>1380</v>
      </c>
      <c r="G399" s="14">
        <v>3663625.0349999997</v>
      </c>
      <c r="H399" s="15">
        <v>1473</v>
      </c>
      <c r="I399" s="14">
        <v>3910521.5047499998</v>
      </c>
      <c r="J399" s="16">
        <v>1</v>
      </c>
      <c r="K399" s="14">
        <v>1473</v>
      </c>
      <c r="L399" s="14">
        <v>3910521.5047499998</v>
      </c>
      <c r="M399" s="14">
        <v>0</v>
      </c>
      <c r="N399" s="14">
        <v>0</v>
      </c>
      <c r="O399" s="14">
        <v>1473</v>
      </c>
      <c r="P399" s="14">
        <v>3910521.5047499998</v>
      </c>
      <c r="Q399" s="14">
        <v>93</v>
      </c>
      <c r="R399" s="14">
        <v>246896.46975000016</v>
      </c>
      <c r="S399" s="1">
        <v>0</v>
      </c>
      <c r="T399" s="1">
        <v>0</v>
      </c>
    </row>
    <row r="400" spans="1:20" ht="16.5" hidden="1" customHeight="1" x14ac:dyDescent="0.2">
      <c r="A400" s="10">
        <v>51</v>
      </c>
      <c r="B400" s="11" t="s">
        <v>229</v>
      </c>
      <c r="C400" s="12" t="s">
        <v>230</v>
      </c>
      <c r="D400" s="11" t="s">
        <v>37</v>
      </c>
      <c r="E400" s="13">
        <v>25546.625636999997</v>
      </c>
      <c r="F400" s="14">
        <v>1398</v>
      </c>
      <c r="G400" s="14">
        <v>35714182.640525997</v>
      </c>
      <c r="H400" s="15">
        <v>1491</v>
      </c>
      <c r="I400" s="14">
        <v>38090018.824766994</v>
      </c>
      <c r="J400" s="16">
        <v>1</v>
      </c>
      <c r="K400" s="14">
        <v>1491</v>
      </c>
      <c r="L400" s="14">
        <v>38090018.824766994</v>
      </c>
      <c r="M400" s="14">
        <v>0</v>
      </c>
      <c r="N400" s="14">
        <v>0</v>
      </c>
      <c r="O400" s="14">
        <v>1491</v>
      </c>
      <c r="P400" s="14">
        <v>38090018.824766994</v>
      </c>
      <c r="Q400" s="14">
        <v>93</v>
      </c>
      <c r="R400" s="14">
        <v>2375836.1842409968</v>
      </c>
      <c r="S400" s="1">
        <v>0</v>
      </c>
      <c r="T400" s="1">
        <v>0</v>
      </c>
    </row>
    <row r="401" spans="1:18" ht="16.5" hidden="1" customHeight="1" x14ac:dyDescent="0.2">
      <c r="A401" s="10">
        <v>52</v>
      </c>
      <c r="B401" s="11" t="s">
        <v>11</v>
      </c>
      <c r="C401" s="12" t="s">
        <v>12</v>
      </c>
      <c r="D401" s="11" t="s">
        <v>13</v>
      </c>
      <c r="E401" s="13"/>
      <c r="F401" s="14"/>
      <c r="G401" s="14">
        <v>2204716.7424487998</v>
      </c>
      <c r="H401" s="15"/>
      <c r="I401" s="14"/>
      <c r="J401" s="16"/>
      <c r="K401" s="14"/>
      <c r="L401" s="14"/>
      <c r="M401" s="14"/>
      <c r="N401" s="14"/>
      <c r="O401" s="14"/>
      <c r="P401" s="14">
        <v>3114551.6433833302</v>
      </c>
      <c r="Q401" s="14"/>
      <c r="R401" s="14">
        <v>909834.90093453042</v>
      </c>
    </row>
    <row r="402" spans="1:18" ht="16.5" hidden="1" customHeight="1" x14ac:dyDescent="0.2">
      <c r="A402" s="17"/>
      <c r="B402" s="18"/>
      <c r="C402" s="19" t="s">
        <v>14</v>
      </c>
      <c r="D402" s="18"/>
      <c r="E402" s="20"/>
      <c r="F402" s="21"/>
      <c r="G402" s="21">
        <v>405801436.72400874</v>
      </c>
      <c r="H402" s="22"/>
      <c r="I402" s="21">
        <v>546689848.94402099</v>
      </c>
      <c r="J402" s="23"/>
      <c r="K402" s="21"/>
      <c r="L402" s="21">
        <v>546689848.94402099</v>
      </c>
      <c r="M402" s="21"/>
      <c r="N402" s="21">
        <v>0</v>
      </c>
      <c r="O402" s="21"/>
      <c r="P402" s="21">
        <v>549804400.58740437</v>
      </c>
      <c r="Q402" s="21"/>
      <c r="R402" s="21">
        <v>144002963.86339551</v>
      </c>
    </row>
    <row r="403" spans="1:18" ht="16.5" hidden="1" customHeight="1" x14ac:dyDescent="0.2">
      <c r="A403" s="4" t="s">
        <v>15</v>
      </c>
      <c r="B403" s="5"/>
      <c r="C403" s="5" t="s">
        <v>16</v>
      </c>
      <c r="D403" s="5"/>
      <c r="E403" s="6"/>
      <c r="F403" s="7"/>
      <c r="G403" s="7"/>
      <c r="H403" s="8"/>
      <c r="I403" s="7"/>
      <c r="J403" s="9"/>
      <c r="K403" s="7"/>
      <c r="L403" s="7"/>
      <c r="M403" s="7"/>
      <c r="N403" s="7"/>
      <c r="O403" s="7"/>
      <c r="P403" s="7"/>
      <c r="Q403" s="7"/>
      <c r="R403" s="7"/>
    </row>
    <row r="404" spans="1:18" ht="16.5" hidden="1" customHeight="1" x14ac:dyDescent="0.2">
      <c r="A404" s="10">
        <v>1</v>
      </c>
      <c r="B404" s="11" t="s">
        <v>235</v>
      </c>
      <c r="C404" s="12" t="s">
        <v>236</v>
      </c>
      <c r="D404" s="11" t="s">
        <v>237</v>
      </c>
      <c r="E404" s="13">
        <v>60.319130000000001</v>
      </c>
      <c r="F404" s="14">
        <v>221303</v>
      </c>
      <c r="G404" s="14">
        <v>13348804.42639</v>
      </c>
      <c r="H404" s="15">
        <v>243707</v>
      </c>
      <c r="I404" s="14">
        <v>14700194.214910001</v>
      </c>
      <c r="J404" s="16">
        <v>1</v>
      </c>
      <c r="K404" s="14">
        <v>243707</v>
      </c>
      <c r="L404" s="14">
        <v>14700194.214910001</v>
      </c>
      <c r="M404" s="14"/>
      <c r="N404" s="14"/>
      <c r="O404" s="14">
        <v>243707</v>
      </c>
      <c r="P404" s="14">
        <v>14700194.214910001</v>
      </c>
      <c r="Q404" s="14">
        <v>22404</v>
      </c>
      <c r="R404" s="14">
        <v>1351389.7885200009</v>
      </c>
    </row>
    <row r="405" spans="1:18" ht="16.5" hidden="1" customHeight="1" x14ac:dyDescent="0.2">
      <c r="A405" s="10">
        <v>2</v>
      </c>
      <c r="B405" s="11" t="s">
        <v>238</v>
      </c>
      <c r="C405" s="12" t="s">
        <v>239</v>
      </c>
      <c r="D405" s="11" t="s">
        <v>237</v>
      </c>
      <c r="E405" s="13">
        <v>95.022220000000004</v>
      </c>
      <c r="F405" s="14">
        <v>239592</v>
      </c>
      <c r="G405" s="14">
        <v>22766563.734239999</v>
      </c>
      <c r="H405" s="15">
        <v>263826</v>
      </c>
      <c r="I405" s="14">
        <v>25069332.213720001</v>
      </c>
      <c r="J405" s="16">
        <v>1</v>
      </c>
      <c r="K405" s="14">
        <v>263826</v>
      </c>
      <c r="L405" s="14">
        <v>25069332.213720001</v>
      </c>
      <c r="M405" s="14"/>
      <c r="N405" s="14"/>
      <c r="O405" s="14">
        <v>263826</v>
      </c>
      <c r="P405" s="14">
        <v>25069332.213720001</v>
      </c>
      <c r="Q405" s="14">
        <v>24234</v>
      </c>
      <c r="R405" s="14">
        <v>2302768.4794800021</v>
      </c>
    </row>
    <row r="406" spans="1:18" ht="16.5" hidden="1" customHeight="1" x14ac:dyDescent="0.2">
      <c r="A406" s="10">
        <v>3</v>
      </c>
      <c r="B406" s="11" t="s">
        <v>240</v>
      </c>
      <c r="C406" s="12" t="s">
        <v>241</v>
      </c>
      <c r="D406" s="11" t="s">
        <v>237</v>
      </c>
      <c r="E406" s="13">
        <v>2.7669600000000005</v>
      </c>
      <c r="F406" s="14">
        <v>242000</v>
      </c>
      <c r="G406" s="14">
        <v>669604.32000000018</v>
      </c>
      <c r="H406" s="15">
        <v>266500</v>
      </c>
      <c r="I406" s="14">
        <v>737394.84000000008</v>
      </c>
      <c r="J406" s="16">
        <v>1</v>
      </c>
      <c r="K406" s="14">
        <v>266500</v>
      </c>
      <c r="L406" s="14">
        <v>737394.84000000008</v>
      </c>
      <c r="M406" s="14"/>
      <c r="N406" s="14"/>
      <c r="O406" s="14">
        <v>266500</v>
      </c>
      <c r="P406" s="14">
        <v>737394.84000000008</v>
      </c>
      <c r="Q406" s="14">
        <v>24500</v>
      </c>
      <c r="R406" s="14">
        <v>67790.519999999902</v>
      </c>
    </row>
    <row r="407" spans="1:18" ht="16.5" hidden="1" customHeight="1" x14ac:dyDescent="0.2">
      <c r="A407" s="10">
        <v>4</v>
      </c>
      <c r="B407" s="11" t="s">
        <v>242</v>
      </c>
      <c r="C407" s="12" t="s">
        <v>243</v>
      </c>
      <c r="D407" s="11" t="s">
        <v>237</v>
      </c>
      <c r="E407" s="13">
        <v>507.70031399999988</v>
      </c>
      <c r="F407" s="14">
        <v>262000</v>
      </c>
      <c r="G407" s="14">
        <v>133017482.26799996</v>
      </c>
      <c r="H407" s="15">
        <v>288500</v>
      </c>
      <c r="I407" s="14">
        <v>146471540.58899996</v>
      </c>
      <c r="J407" s="16">
        <v>1</v>
      </c>
      <c r="K407" s="14">
        <v>288500</v>
      </c>
      <c r="L407" s="14">
        <v>146471540.58899996</v>
      </c>
      <c r="M407" s="14"/>
      <c r="N407" s="14"/>
      <c r="O407" s="14">
        <v>288500</v>
      </c>
      <c r="P407" s="14">
        <v>146471540.58899996</v>
      </c>
      <c r="Q407" s="14">
        <v>26500</v>
      </c>
      <c r="R407" s="14">
        <v>13454058.320999995</v>
      </c>
    </row>
    <row r="408" spans="1:18" ht="16.5" hidden="1" customHeight="1" x14ac:dyDescent="0.2">
      <c r="A408" s="10">
        <v>5</v>
      </c>
      <c r="B408" s="11" t="s">
        <v>244</v>
      </c>
      <c r="C408" s="12" t="s">
        <v>245</v>
      </c>
      <c r="D408" s="11" t="s">
        <v>237</v>
      </c>
      <c r="E408" s="13">
        <v>52.481182000000004</v>
      </c>
      <c r="F408" s="14">
        <v>284408</v>
      </c>
      <c r="G408" s="14">
        <v>14926068.010256002</v>
      </c>
      <c r="H408" s="15">
        <v>313174</v>
      </c>
      <c r="I408" s="14">
        <v>16435741.691668002</v>
      </c>
      <c r="J408" s="16">
        <v>1</v>
      </c>
      <c r="K408" s="14">
        <v>313174</v>
      </c>
      <c r="L408" s="14">
        <v>16435741.691668002</v>
      </c>
      <c r="M408" s="14"/>
      <c r="N408" s="14"/>
      <c r="O408" s="14">
        <v>313174</v>
      </c>
      <c r="P408" s="14">
        <v>16435741.691668002</v>
      </c>
      <c r="Q408" s="14">
        <v>28766</v>
      </c>
      <c r="R408" s="14">
        <v>1509673.6814120002</v>
      </c>
    </row>
    <row r="409" spans="1:18" ht="16.5" hidden="1" customHeight="1" x14ac:dyDescent="0.2">
      <c r="A409" s="17"/>
      <c r="B409" s="18"/>
      <c r="C409" s="19" t="s">
        <v>17</v>
      </c>
      <c r="D409" s="18"/>
      <c r="E409" s="20"/>
      <c r="F409" s="21"/>
      <c r="G409" s="21">
        <v>184728522.75888595</v>
      </c>
      <c r="H409" s="22"/>
      <c r="I409" s="21">
        <v>203414203.54929796</v>
      </c>
      <c r="J409" s="23"/>
      <c r="K409" s="21"/>
      <c r="L409" s="21">
        <v>203414203.54929796</v>
      </c>
      <c r="M409" s="21"/>
      <c r="N409" s="21">
        <v>0</v>
      </c>
      <c r="O409" s="21"/>
      <c r="P409" s="21">
        <v>203414203.54929796</v>
      </c>
      <c r="Q409" s="21"/>
      <c r="R409" s="21">
        <v>18685680.790411998</v>
      </c>
    </row>
    <row r="410" spans="1:18" ht="16.5" hidden="1" customHeight="1" x14ac:dyDescent="0.2">
      <c r="A410" s="4" t="s">
        <v>18</v>
      </c>
      <c r="B410" s="5"/>
      <c r="C410" s="5" t="s">
        <v>19</v>
      </c>
      <c r="D410" s="5"/>
      <c r="E410" s="6"/>
      <c r="F410" s="7"/>
      <c r="G410" s="7"/>
      <c r="H410" s="8"/>
      <c r="I410" s="7"/>
      <c r="J410" s="9"/>
      <c r="K410" s="7"/>
      <c r="L410" s="7"/>
      <c r="M410" s="7"/>
      <c r="N410" s="7"/>
      <c r="O410" s="7"/>
      <c r="P410" s="7"/>
      <c r="Q410" s="7"/>
      <c r="R410" s="7"/>
    </row>
    <row r="411" spans="1:18" ht="16.5" hidden="1" customHeight="1" x14ac:dyDescent="0.2">
      <c r="A411" s="10">
        <v>1</v>
      </c>
      <c r="B411" s="11" t="s">
        <v>428</v>
      </c>
      <c r="C411" s="12" t="s">
        <v>429</v>
      </c>
      <c r="D411" s="11" t="s">
        <v>248</v>
      </c>
      <c r="E411" s="13">
        <v>1.4079000000000002</v>
      </c>
      <c r="F411" s="14">
        <v>311217</v>
      </c>
      <c r="G411" s="14">
        <v>438162.41430000006</v>
      </c>
      <c r="H411" s="15">
        <v>336547</v>
      </c>
      <c r="I411" s="14">
        <v>473824.52130000002</v>
      </c>
      <c r="J411" s="16">
        <v>1</v>
      </c>
      <c r="K411" s="14">
        <v>336547</v>
      </c>
      <c r="L411" s="14">
        <v>473824.52130000002</v>
      </c>
      <c r="M411" s="14"/>
      <c r="N411" s="14">
        <v>0</v>
      </c>
      <c r="O411" s="14">
        <v>336547</v>
      </c>
      <c r="P411" s="14">
        <v>473824.52130000002</v>
      </c>
      <c r="Q411" s="14">
        <v>25330</v>
      </c>
      <c r="R411" s="14">
        <v>35662.10699999996</v>
      </c>
    </row>
    <row r="412" spans="1:18" ht="16.5" hidden="1" customHeight="1" x14ac:dyDescent="0.2">
      <c r="A412" s="10">
        <v>2</v>
      </c>
      <c r="B412" s="11" t="s">
        <v>255</v>
      </c>
      <c r="C412" s="12" t="s">
        <v>256</v>
      </c>
      <c r="D412" s="11" t="s">
        <v>248</v>
      </c>
      <c r="E412" s="13">
        <v>1.2566800000000002</v>
      </c>
      <c r="F412" s="14">
        <v>281286</v>
      </c>
      <c r="G412" s="14">
        <v>353486.49048000009</v>
      </c>
      <c r="H412" s="15">
        <v>306549</v>
      </c>
      <c r="I412" s="14">
        <v>385233.99732000008</v>
      </c>
      <c r="J412" s="16">
        <v>1</v>
      </c>
      <c r="K412" s="14">
        <v>306549</v>
      </c>
      <c r="L412" s="14">
        <v>385233.99732000008</v>
      </c>
      <c r="M412" s="14"/>
      <c r="N412" s="14">
        <v>0</v>
      </c>
      <c r="O412" s="14">
        <v>306549</v>
      </c>
      <c r="P412" s="14">
        <v>385233.99732000008</v>
      </c>
      <c r="Q412" s="14">
        <v>25263</v>
      </c>
      <c r="R412" s="14">
        <v>31747.506839999987</v>
      </c>
    </row>
    <row r="413" spans="1:18" ht="28.5" hidden="1" customHeight="1" x14ac:dyDescent="0.2">
      <c r="A413" s="10">
        <v>3</v>
      </c>
      <c r="B413" s="11" t="s">
        <v>257</v>
      </c>
      <c r="C413" s="12" t="s">
        <v>258</v>
      </c>
      <c r="D413" s="11" t="s">
        <v>248</v>
      </c>
      <c r="E413" s="13">
        <v>4.8831300000000004</v>
      </c>
      <c r="F413" s="14">
        <v>2391243</v>
      </c>
      <c r="G413" s="14">
        <v>11676750.430590002</v>
      </c>
      <c r="H413" s="15">
        <v>2093759</v>
      </c>
      <c r="I413" s="14">
        <v>10224097.385670001</v>
      </c>
      <c r="J413" s="16">
        <v>1</v>
      </c>
      <c r="K413" s="14">
        <v>2093759</v>
      </c>
      <c r="L413" s="14">
        <v>10224097.385670001</v>
      </c>
      <c r="M413" s="14"/>
      <c r="N413" s="14">
        <v>0</v>
      </c>
      <c r="O413" s="14">
        <v>2093759</v>
      </c>
      <c r="P413" s="14">
        <v>10224097.385670001</v>
      </c>
      <c r="Q413" s="14">
        <v>-297484</v>
      </c>
      <c r="R413" s="14">
        <v>-1452653.0449200012</v>
      </c>
    </row>
    <row r="414" spans="1:18" ht="28.5" hidden="1" customHeight="1" x14ac:dyDescent="0.2">
      <c r="A414" s="10">
        <v>4</v>
      </c>
      <c r="B414" s="11" t="s">
        <v>259</v>
      </c>
      <c r="C414" s="12" t="s">
        <v>260</v>
      </c>
      <c r="D414" s="11" t="s">
        <v>248</v>
      </c>
      <c r="E414" s="13">
        <v>0.31442599999999998</v>
      </c>
      <c r="F414" s="14">
        <v>2938899</v>
      </c>
      <c r="G414" s="14">
        <v>924066.2569739999</v>
      </c>
      <c r="H414" s="15">
        <v>2551618</v>
      </c>
      <c r="I414" s="14">
        <v>802295.04126799991</v>
      </c>
      <c r="J414" s="16">
        <v>1</v>
      </c>
      <c r="K414" s="14">
        <v>2551618</v>
      </c>
      <c r="L414" s="14">
        <v>802295.04126799991</v>
      </c>
      <c r="M414" s="14"/>
      <c r="N414" s="14">
        <v>0</v>
      </c>
      <c r="O414" s="14">
        <v>2551618</v>
      </c>
      <c r="P414" s="14">
        <v>802295.04126799991</v>
      </c>
      <c r="Q414" s="14">
        <v>-387281</v>
      </c>
      <c r="R414" s="14">
        <v>-121771.21570599999</v>
      </c>
    </row>
    <row r="415" spans="1:18" ht="28.5" hidden="1" customHeight="1" x14ac:dyDescent="0.2">
      <c r="A415" s="10">
        <v>5</v>
      </c>
      <c r="B415" s="11" t="s">
        <v>430</v>
      </c>
      <c r="C415" s="12" t="s">
        <v>431</v>
      </c>
      <c r="D415" s="11" t="s">
        <v>248</v>
      </c>
      <c r="E415" s="13">
        <v>0.36115200000000003</v>
      </c>
      <c r="F415" s="14">
        <v>4000423</v>
      </c>
      <c r="G415" s="14">
        <v>1444760.7672960002</v>
      </c>
      <c r="H415" s="15">
        <v>3497688</v>
      </c>
      <c r="I415" s="14">
        <v>1263197.016576</v>
      </c>
      <c r="J415" s="16">
        <v>1</v>
      </c>
      <c r="K415" s="14">
        <v>3497688</v>
      </c>
      <c r="L415" s="14">
        <v>1263197.016576</v>
      </c>
      <c r="M415" s="14"/>
      <c r="N415" s="14">
        <v>0</v>
      </c>
      <c r="O415" s="14">
        <v>3497688</v>
      </c>
      <c r="P415" s="14">
        <v>1263197.016576</v>
      </c>
      <c r="Q415" s="14">
        <v>-502735</v>
      </c>
      <c r="R415" s="14">
        <v>-181563.75072000013</v>
      </c>
    </row>
    <row r="416" spans="1:18" ht="16.5" hidden="1" customHeight="1" x14ac:dyDescent="0.2">
      <c r="A416" s="10">
        <v>6</v>
      </c>
      <c r="B416" s="11" t="s">
        <v>261</v>
      </c>
      <c r="C416" s="12" t="s">
        <v>262</v>
      </c>
      <c r="D416" s="11" t="s">
        <v>248</v>
      </c>
      <c r="E416" s="13">
        <v>2.406987</v>
      </c>
      <c r="F416" s="14">
        <v>276782</v>
      </c>
      <c r="G416" s="14">
        <v>666210.67583399999</v>
      </c>
      <c r="H416" s="15">
        <v>301979</v>
      </c>
      <c r="I416" s="14">
        <v>726859.52727299999</v>
      </c>
      <c r="J416" s="16">
        <v>1</v>
      </c>
      <c r="K416" s="14">
        <v>301979</v>
      </c>
      <c r="L416" s="14">
        <v>726859.52727299999</v>
      </c>
      <c r="M416" s="14"/>
      <c r="N416" s="14">
        <v>0</v>
      </c>
      <c r="O416" s="14">
        <v>301979</v>
      </c>
      <c r="P416" s="14">
        <v>726859.52727299999</v>
      </c>
      <c r="Q416" s="14">
        <v>25197</v>
      </c>
      <c r="R416" s="14">
        <v>60648.851438999991</v>
      </c>
    </row>
    <row r="417" spans="1:18" ht="16.5" hidden="1" customHeight="1" x14ac:dyDescent="0.2">
      <c r="A417" s="10">
        <v>7</v>
      </c>
      <c r="B417" s="11" t="s">
        <v>263</v>
      </c>
      <c r="C417" s="12" t="s">
        <v>264</v>
      </c>
      <c r="D417" s="11" t="s">
        <v>248</v>
      </c>
      <c r="E417" s="13">
        <v>3.3300239999999999</v>
      </c>
      <c r="F417" s="14">
        <v>272875</v>
      </c>
      <c r="G417" s="14">
        <v>908680.299</v>
      </c>
      <c r="H417" s="15">
        <v>298005</v>
      </c>
      <c r="I417" s="14">
        <v>992363.80212000001</v>
      </c>
      <c r="J417" s="16">
        <v>1</v>
      </c>
      <c r="K417" s="14">
        <v>298005</v>
      </c>
      <c r="L417" s="14">
        <v>992363.80212000001</v>
      </c>
      <c r="M417" s="14"/>
      <c r="N417" s="14">
        <v>0</v>
      </c>
      <c r="O417" s="14">
        <v>298005</v>
      </c>
      <c r="P417" s="14">
        <v>992363.80212000001</v>
      </c>
      <c r="Q417" s="14">
        <v>25130</v>
      </c>
      <c r="R417" s="14">
        <v>83683.503120000008</v>
      </c>
    </row>
    <row r="418" spans="1:18" ht="16.5" hidden="1" customHeight="1" x14ac:dyDescent="0.2">
      <c r="A418" s="10">
        <v>8</v>
      </c>
      <c r="B418" s="11" t="s">
        <v>265</v>
      </c>
      <c r="C418" s="12" t="s">
        <v>266</v>
      </c>
      <c r="D418" s="11" t="s">
        <v>248</v>
      </c>
      <c r="E418" s="13">
        <v>1.034305</v>
      </c>
      <c r="F418" s="14">
        <v>396542</v>
      </c>
      <c r="G418" s="14">
        <v>410145.37331</v>
      </c>
      <c r="H418" s="15">
        <v>392613</v>
      </c>
      <c r="I418" s="14">
        <v>406081.588965</v>
      </c>
      <c r="J418" s="16">
        <v>1</v>
      </c>
      <c r="K418" s="14">
        <v>392613</v>
      </c>
      <c r="L418" s="14">
        <v>406081.588965</v>
      </c>
      <c r="M418" s="14"/>
      <c r="N418" s="14">
        <v>0</v>
      </c>
      <c r="O418" s="14">
        <v>392613</v>
      </c>
      <c r="P418" s="14">
        <v>406081.588965</v>
      </c>
      <c r="Q418" s="14">
        <v>-3929</v>
      </c>
      <c r="R418" s="14">
        <v>-4063.7843449999928</v>
      </c>
    </row>
    <row r="419" spans="1:18" ht="16.5" hidden="1" customHeight="1" x14ac:dyDescent="0.2">
      <c r="A419" s="10">
        <v>9</v>
      </c>
      <c r="B419" s="11" t="s">
        <v>370</v>
      </c>
      <c r="C419" s="12" t="s">
        <v>371</v>
      </c>
      <c r="D419" s="11" t="s">
        <v>248</v>
      </c>
      <c r="E419" s="13">
        <v>2.5999999999999999E-3</v>
      </c>
      <c r="F419" s="14">
        <v>14235</v>
      </c>
      <c r="G419" s="14">
        <v>37.010999999999996</v>
      </c>
      <c r="H419" s="15">
        <v>14434</v>
      </c>
      <c r="I419" s="14">
        <v>37.528399999999998</v>
      </c>
      <c r="J419" s="16">
        <v>1</v>
      </c>
      <c r="K419" s="14">
        <v>14434</v>
      </c>
      <c r="L419" s="14">
        <v>37.528399999999998</v>
      </c>
      <c r="M419" s="14"/>
      <c r="N419" s="14">
        <v>0</v>
      </c>
      <c r="O419" s="14">
        <v>14434</v>
      </c>
      <c r="P419" s="14">
        <v>37.528399999999998</v>
      </c>
      <c r="Q419" s="14">
        <v>199</v>
      </c>
      <c r="R419" s="14">
        <v>0.51740000000000208</v>
      </c>
    </row>
    <row r="420" spans="1:18" ht="16.5" hidden="1" customHeight="1" x14ac:dyDescent="0.2">
      <c r="A420" s="10">
        <v>10</v>
      </c>
      <c r="B420" s="11" t="s">
        <v>269</v>
      </c>
      <c r="C420" s="12" t="s">
        <v>270</v>
      </c>
      <c r="D420" s="11" t="s">
        <v>248</v>
      </c>
      <c r="E420" s="13">
        <v>2.3159290000000001</v>
      </c>
      <c r="F420" s="14">
        <v>411700</v>
      </c>
      <c r="G420" s="14">
        <v>953467.9693</v>
      </c>
      <c r="H420" s="15">
        <v>442925</v>
      </c>
      <c r="I420" s="14">
        <v>1025782.8523250001</v>
      </c>
      <c r="J420" s="16">
        <v>1</v>
      </c>
      <c r="K420" s="14">
        <v>442925</v>
      </c>
      <c r="L420" s="14">
        <v>1025782.8523250001</v>
      </c>
      <c r="M420" s="14"/>
      <c r="N420" s="14">
        <v>0</v>
      </c>
      <c r="O420" s="14">
        <v>442925</v>
      </c>
      <c r="P420" s="14">
        <v>1025782.8523250001</v>
      </c>
      <c r="Q420" s="14">
        <v>31225</v>
      </c>
      <c r="R420" s="14">
        <v>72314.883025000105</v>
      </c>
    </row>
    <row r="421" spans="1:18" ht="16.5" hidden="1" customHeight="1" x14ac:dyDescent="0.2">
      <c r="A421" s="10">
        <v>11</v>
      </c>
      <c r="B421" s="11" t="s">
        <v>432</v>
      </c>
      <c r="C421" s="12" t="s">
        <v>433</v>
      </c>
      <c r="D421" s="11" t="s">
        <v>248</v>
      </c>
      <c r="E421" s="13">
        <v>2.2346830000000004</v>
      </c>
      <c r="F421" s="14">
        <v>1595255</v>
      </c>
      <c r="G421" s="14">
        <v>3564889.2291650008</v>
      </c>
      <c r="H421" s="15">
        <v>1387569</v>
      </c>
      <c r="I421" s="14">
        <v>3100776.8556270008</v>
      </c>
      <c r="J421" s="16">
        <v>1</v>
      </c>
      <c r="K421" s="14">
        <v>1387569</v>
      </c>
      <c r="L421" s="14">
        <v>3100776.8556270008</v>
      </c>
      <c r="M421" s="14"/>
      <c r="N421" s="14">
        <v>0</v>
      </c>
      <c r="O421" s="14">
        <v>1387569</v>
      </c>
      <c r="P421" s="14">
        <v>3100776.8556270008</v>
      </c>
      <c r="Q421" s="14">
        <v>-207686</v>
      </c>
      <c r="R421" s="14">
        <v>-464112.37353800004</v>
      </c>
    </row>
    <row r="422" spans="1:18" ht="16.5" hidden="1" customHeight="1" x14ac:dyDescent="0.2">
      <c r="A422" s="10">
        <v>12</v>
      </c>
      <c r="B422" s="11" t="s">
        <v>434</v>
      </c>
      <c r="C422" s="12" t="s">
        <v>435</v>
      </c>
      <c r="D422" s="11" t="s">
        <v>248</v>
      </c>
      <c r="E422" s="13">
        <v>4.5900000000000003E-3</v>
      </c>
      <c r="F422" s="14">
        <v>2754956</v>
      </c>
      <c r="G422" s="14">
        <v>12645.24804</v>
      </c>
      <c r="H422" s="15">
        <v>2444644</v>
      </c>
      <c r="I422" s="14">
        <v>11220.91596</v>
      </c>
      <c r="J422" s="16">
        <v>1</v>
      </c>
      <c r="K422" s="14">
        <v>2444644</v>
      </c>
      <c r="L422" s="14">
        <v>11220.91596</v>
      </c>
      <c r="M422" s="14"/>
      <c r="N422" s="14">
        <v>0</v>
      </c>
      <c r="O422" s="14">
        <v>2444644</v>
      </c>
      <c r="P422" s="14">
        <v>11220.91596</v>
      </c>
      <c r="Q422" s="14">
        <v>-310312</v>
      </c>
      <c r="R422" s="14">
        <v>-1424.3320800000001</v>
      </c>
    </row>
    <row r="423" spans="1:18" ht="16.5" hidden="1" customHeight="1" x14ac:dyDescent="0.2">
      <c r="A423" s="10">
        <v>13</v>
      </c>
      <c r="B423" s="11" t="s">
        <v>436</v>
      </c>
      <c r="C423" s="12" t="s">
        <v>437</v>
      </c>
      <c r="D423" s="11" t="s">
        <v>248</v>
      </c>
      <c r="E423" s="13">
        <v>0.71712000000000009</v>
      </c>
      <c r="F423" s="14">
        <v>18982</v>
      </c>
      <c r="G423" s="14">
        <v>13612.371840000002</v>
      </c>
      <c r="H423" s="15">
        <v>19115</v>
      </c>
      <c r="I423" s="14">
        <v>13707.748800000001</v>
      </c>
      <c r="J423" s="16">
        <v>1</v>
      </c>
      <c r="K423" s="14">
        <v>19115</v>
      </c>
      <c r="L423" s="14">
        <v>13707.748800000001</v>
      </c>
      <c r="M423" s="14"/>
      <c r="N423" s="14">
        <v>0</v>
      </c>
      <c r="O423" s="14">
        <v>19115</v>
      </c>
      <c r="P423" s="14">
        <v>13707.748800000001</v>
      </c>
      <c r="Q423" s="14">
        <v>133</v>
      </c>
      <c r="R423" s="14">
        <v>95.376959999999599</v>
      </c>
    </row>
    <row r="424" spans="1:18" ht="16.5" hidden="1" customHeight="1" x14ac:dyDescent="0.2">
      <c r="A424" s="10">
        <v>14</v>
      </c>
      <c r="B424" s="11" t="s">
        <v>273</v>
      </c>
      <c r="C424" s="12" t="s">
        <v>274</v>
      </c>
      <c r="D424" s="11" t="s">
        <v>248</v>
      </c>
      <c r="E424" s="13">
        <v>5.2595800000000024</v>
      </c>
      <c r="F424" s="14">
        <v>320806</v>
      </c>
      <c r="G424" s="14">
        <v>1687304.8214800009</v>
      </c>
      <c r="H424" s="15">
        <v>346136</v>
      </c>
      <c r="I424" s="14">
        <v>1820529.9828800007</v>
      </c>
      <c r="J424" s="16">
        <v>1</v>
      </c>
      <c r="K424" s="14">
        <v>346136</v>
      </c>
      <c r="L424" s="14">
        <v>1820529.9828800007</v>
      </c>
      <c r="M424" s="14"/>
      <c r="N424" s="14">
        <v>0</v>
      </c>
      <c r="O424" s="14">
        <v>346136</v>
      </c>
      <c r="P424" s="14">
        <v>1820529.9828800007</v>
      </c>
      <c r="Q424" s="14">
        <v>25330</v>
      </c>
      <c r="R424" s="14">
        <v>133225.16139999987</v>
      </c>
    </row>
    <row r="425" spans="1:18" ht="16.5" hidden="1" customHeight="1" x14ac:dyDescent="0.2">
      <c r="A425" s="10">
        <v>15</v>
      </c>
      <c r="B425" s="11" t="s">
        <v>275</v>
      </c>
      <c r="C425" s="12" t="s">
        <v>276</v>
      </c>
      <c r="D425" s="11" t="s">
        <v>248</v>
      </c>
      <c r="E425" s="13">
        <v>6.7829199999999998</v>
      </c>
      <c r="F425" s="14">
        <v>294869</v>
      </c>
      <c r="G425" s="14">
        <v>2000072.83748</v>
      </c>
      <c r="H425" s="15">
        <v>320100</v>
      </c>
      <c r="I425" s="14">
        <v>2171212.6919999998</v>
      </c>
      <c r="J425" s="16">
        <v>1</v>
      </c>
      <c r="K425" s="14">
        <v>320100</v>
      </c>
      <c r="L425" s="14">
        <v>2171212.6919999998</v>
      </c>
      <c r="M425" s="14"/>
      <c r="N425" s="14">
        <v>0</v>
      </c>
      <c r="O425" s="14">
        <v>320100</v>
      </c>
      <c r="P425" s="14">
        <v>2171212.6919999998</v>
      </c>
      <c r="Q425" s="14">
        <v>25231</v>
      </c>
      <c r="R425" s="14">
        <v>171139.85451999982</v>
      </c>
    </row>
    <row r="426" spans="1:18" ht="16.5" hidden="1" customHeight="1" x14ac:dyDescent="0.2">
      <c r="A426" s="10">
        <v>16</v>
      </c>
      <c r="B426" s="11" t="s">
        <v>438</v>
      </c>
      <c r="C426" s="12" t="s">
        <v>439</v>
      </c>
      <c r="D426" s="11" t="s">
        <v>248</v>
      </c>
      <c r="E426" s="13">
        <v>1.1633340000000001</v>
      </c>
      <c r="F426" s="14">
        <v>2096893</v>
      </c>
      <c r="G426" s="14">
        <v>2439386.9212620002</v>
      </c>
      <c r="H426" s="15">
        <v>1831480</v>
      </c>
      <c r="I426" s="14">
        <v>2130622.95432</v>
      </c>
      <c r="J426" s="16">
        <v>1</v>
      </c>
      <c r="K426" s="14">
        <v>1831480</v>
      </c>
      <c r="L426" s="14">
        <v>2130622.95432</v>
      </c>
      <c r="M426" s="14"/>
      <c r="N426" s="14">
        <v>0</v>
      </c>
      <c r="O426" s="14">
        <v>1831480</v>
      </c>
      <c r="P426" s="14">
        <v>2130622.95432</v>
      </c>
      <c r="Q426" s="14">
        <v>-265413</v>
      </c>
      <c r="R426" s="14">
        <v>-308763.9669420002</v>
      </c>
    </row>
    <row r="427" spans="1:18" ht="16.5" hidden="1" customHeight="1" x14ac:dyDescent="0.2">
      <c r="A427" s="10">
        <v>17</v>
      </c>
      <c r="B427" s="11" t="s">
        <v>374</v>
      </c>
      <c r="C427" s="12" t="s">
        <v>375</v>
      </c>
      <c r="D427" s="11" t="s">
        <v>248</v>
      </c>
      <c r="E427" s="13">
        <v>6.3013769999999996</v>
      </c>
      <c r="F427" s="14">
        <v>1727890</v>
      </c>
      <c r="G427" s="14">
        <v>10888086.304529998</v>
      </c>
      <c r="H427" s="15">
        <v>1492212</v>
      </c>
      <c r="I427" s="14">
        <v>9402990.3759239987</v>
      </c>
      <c r="J427" s="16">
        <v>1</v>
      </c>
      <c r="K427" s="14">
        <v>1492212</v>
      </c>
      <c r="L427" s="14">
        <v>9402990.3759239987</v>
      </c>
      <c r="M427" s="14"/>
      <c r="N427" s="14">
        <v>0</v>
      </c>
      <c r="O427" s="14">
        <v>1492212</v>
      </c>
      <c r="P427" s="14">
        <v>9402990.3759239987</v>
      </c>
      <c r="Q427" s="14">
        <v>-235678</v>
      </c>
      <c r="R427" s="14">
        <v>-1485095.9286059998</v>
      </c>
    </row>
    <row r="428" spans="1:18" ht="16.5" hidden="1" customHeight="1" x14ac:dyDescent="0.2">
      <c r="A428" s="10">
        <v>18</v>
      </c>
      <c r="B428" s="11" t="s">
        <v>20</v>
      </c>
      <c r="C428" s="12" t="s">
        <v>21</v>
      </c>
      <c r="D428" s="11" t="s">
        <v>13</v>
      </c>
      <c r="E428" s="13"/>
      <c r="F428" s="14"/>
      <c r="G428" s="14">
        <v>103221.43805992001</v>
      </c>
      <c r="H428" s="15"/>
      <c r="I428" s="14"/>
      <c r="J428" s="16"/>
      <c r="K428" s="14"/>
      <c r="L428" s="14"/>
      <c r="M428" s="14"/>
      <c r="N428" s="14"/>
      <c r="O428" s="14"/>
      <c r="P428" s="14">
        <v>92956.412976605017</v>
      </c>
      <c r="Q428" s="14"/>
      <c r="R428" s="14">
        <v>-10265.025083314991</v>
      </c>
    </row>
    <row r="429" spans="1:18" ht="16.5" hidden="1" customHeight="1" x14ac:dyDescent="0.2">
      <c r="A429" s="17"/>
      <c r="B429" s="18"/>
      <c r="C429" s="19" t="s">
        <v>22</v>
      </c>
      <c r="D429" s="18"/>
      <c r="E429" s="20"/>
      <c r="F429" s="21"/>
      <c r="G429" s="21">
        <v>38484986.859940931</v>
      </c>
      <c r="H429" s="22"/>
      <c r="I429" s="21">
        <v>34950834.786727995</v>
      </c>
      <c r="J429" s="23"/>
      <c r="K429" s="21"/>
      <c r="L429" s="21">
        <v>34950834.786727995</v>
      </c>
      <c r="M429" s="21"/>
      <c r="N429" s="21">
        <v>0</v>
      </c>
      <c r="O429" s="21"/>
      <c r="P429" s="21">
        <v>35043791.199704602</v>
      </c>
      <c r="Q429" s="21"/>
      <c r="R429" s="21">
        <v>-3441195.6602363167</v>
      </c>
    </row>
    <row r="430" spans="1:18" x14ac:dyDescent="0.2">
      <c r="E430" s="24">
        <f>SUBTOTAL(9,E5:E429)</f>
        <v>1387.27162</v>
      </c>
      <c r="R430" s="27">
        <f>SUBTOTAL(9,R5:R429)</f>
        <v>83236297.200000018</v>
      </c>
    </row>
  </sheetData>
  <autoFilter ref="A4:T429" xr:uid="{00000000-0009-0000-0000-000001000000}">
    <filterColumn colId="2">
      <filters>
        <filter val="Cát"/>
      </filters>
    </filterColumn>
  </autoFilter>
  <mergeCells count="12">
    <mergeCell ref="A347:R347"/>
    <mergeCell ref="A1:R1"/>
    <mergeCell ref="A2:R2"/>
    <mergeCell ref="A3:R3"/>
    <mergeCell ref="A146:R146"/>
    <mergeCell ref="A147:R147"/>
    <mergeCell ref="A148:R148"/>
    <mergeCell ref="A280:R280"/>
    <mergeCell ref="A281:R281"/>
    <mergeCell ref="A282:R282"/>
    <mergeCell ref="A345:R345"/>
    <mergeCell ref="A346:R346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T370"/>
  <sheetViews>
    <sheetView workbookViewId="0">
      <pane ySplit="4" topLeftCell="A38" activePane="bottomLeft" state="frozen"/>
      <selection pane="bottomLeft" activeCell="C393" sqref="C393"/>
    </sheetView>
  </sheetViews>
  <sheetFormatPr baseColWidth="10" defaultColWidth="8.83203125" defaultRowHeight="11" x14ac:dyDescent="0.2"/>
  <cols>
    <col min="1" max="1" width="5.6640625" style="1" customWidth="1"/>
    <col min="2" max="2" width="12.5" style="1" customWidth="1"/>
    <col min="3" max="3" width="43" style="1" customWidth="1"/>
    <col min="4" max="4" width="10.33203125" style="1" customWidth="1"/>
    <col min="5" max="6" width="13.33203125" style="1" customWidth="1"/>
    <col min="7" max="9" width="13.33203125" style="1" hidden="1" customWidth="1"/>
    <col min="10" max="10" width="8.1640625" style="1" customWidth="1"/>
    <col min="11" max="11" width="14.1640625" style="1" hidden="1" customWidth="1"/>
    <col min="12" max="14" width="13.33203125" style="1" hidden="1" customWidth="1"/>
    <col min="15" max="15" width="13.33203125" style="1" customWidth="1"/>
    <col min="16" max="16" width="13.33203125" style="1" hidden="1" customWidth="1"/>
    <col min="17" max="18" width="13.33203125" style="1" customWidth="1"/>
    <col min="19" max="20" width="8.83203125" style="1" hidden="1" customWidth="1"/>
    <col min="21" max="256" width="8.83203125" style="1"/>
    <col min="257" max="257" width="5.6640625" style="1" customWidth="1"/>
    <col min="258" max="258" width="12.5" style="1" customWidth="1"/>
    <col min="259" max="259" width="43" style="1" customWidth="1"/>
    <col min="260" max="260" width="10.33203125" style="1" customWidth="1"/>
    <col min="261" max="262" width="13.33203125" style="1" customWidth="1"/>
    <col min="263" max="265" width="0" style="1" hidden="1" customWidth="1"/>
    <col min="266" max="266" width="8.1640625" style="1" customWidth="1"/>
    <col min="267" max="270" width="0" style="1" hidden="1" customWidth="1"/>
    <col min="271" max="271" width="13.33203125" style="1" customWidth="1"/>
    <col min="272" max="272" width="0" style="1" hidden="1" customWidth="1"/>
    <col min="273" max="274" width="13.33203125" style="1" customWidth="1"/>
    <col min="275" max="276" width="0" style="1" hidden="1" customWidth="1"/>
    <col min="277" max="512" width="8.83203125" style="1"/>
    <col min="513" max="513" width="5.6640625" style="1" customWidth="1"/>
    <col min="514" max="514" width="12.5" style="1" customWidth="1"/>
    <col min="515" max="515" width="43" style="1" customWidth="1"/>
    <col min="516" max="516" width="10.33203125" style="1" customWidth="1"/>
    <col min="517" max="518" width="13.33203125" style="1" customWidth="1"/>
    <col min="519" max="521" width="0" style="1" hidden="1" customWidth="1"/>
    <col min="522" max="522" width="8.1640625" style="1" customWidth="1"/>
    <col min="523" max="526" width="0" style="1" hidden="1" customWidth="1"/>
    <col min="527" max="527" width="13.33203125" style="1" customWidth="1"/>
    <col min="528" max="528" width="0" style="1" hidden="1" customWidth="1"/>
    <col min="529" max="530" width="13.33203125" style="1" customWidth="1"/>
    <col min="531" max="532" width="0" style="1" hidden="1" customWidth="1"/>
    <col min="533" max="768" width="8.83203125" style="1"/>
    <col min="769" max="769" width="5.6640625" style="1" customWidth="1"/>
    <col min="770" max="770" width="12.5" style="1" customWidth="1"/>
    <col min="771" max="771" width="43" style="1" customWidth="1"/>
    <col min="772" max="772" width="10.33203125" style="1" customWidth="1"/>
    <col min="773" max="774" width="13.33203125" style="1" customWidth="1"/>
    <col min="775" max="777" width="0" style="1" hidden="1" customWidth="1"/>
    <col min="778" max="778" width="8.1640625" style="1" customWidth="1"/>
    <col min="779" max="782" width="0" style="1" hidden="1" customWidth="1"/>
    <col min="783" max="783" width="13.33203125" style="1" customWidth="1"/>
    <col min="784" max="784" width="0" style="1" hidden="1" customWidth="1"/>
    <col min="785" max="786" width="13.33203125" style="1" customWidth="1"/>
    <col min="787" max="788" width="0" style="1" hidden="1" customWidth="1"/>
    <col min="789" max="1024" width="8.83203125" style="1"/>
    <col min="1025" max="1025" width="5.6640625" style="1" customWidth="1"/>
    <col min="1026" max="1026" width="12.5" style="1" customWidth="1"/>
    <col min="1027" max="1027" width="43" style="1" customWidth="1"/>
    <col min="1028" max="1028" width="10.33203125" style="1" customWidth="1"/>
    <col min="1029" max="1030" width="13.33203125" style="1" customWidth="1"/>
    <col min="1031" max="1033" width="0" style="1" hidden="1" customWidth="1"/>
    <col min="1034" max="1034" width="8.1640625" style="1" customWidth="1"/>
    <col min="1035" max="1038" width="0" style="1" hidden="1" customWidth="1"/>
    <col min="1039" max="1039" width="13.33203125" style="1" customWidth="1"/>
    <col min="1040" max="1040" width="0" style="1" hidden="1" customWidth="1"/>
    <col min="1041" max="1042" width="13.33203125" style="1" customWidth="1"/>
    <col min="1043" max="1044" width="0" style="1" hidden="1" customWidth="1"/>
    <col min="1045" max="1280" width="8.83203125" style="1"/>
    <col min="1281" max="1281" width="5.6640625" style="1" customWidth="1"/>
    <col min="1282" max="1282" width="12.5" style="1" customWidth="1"/>
    <col min="1283" max="1283" width="43" style="1" customWidth="1"/>
    <col min="1284" max="1284" width="10.33203125" style="1" customWidth="1"/>
    <col min="1285" max="1286" width="13.33203125" style="1" customWidth="1"/>
    <col min="1287" max="1289" width="0" style="1" hidden="1" customWidth="1"/>
    <col min="1290" max="1290" width="8.1640625" style="1" customWidth="1"/>
    <col min="1291" max="1294" width="0" style="1" hidden="1" customWidth="1"/>
    <col min="1295" max="1295" width="13.33203125" style="1" customWidth="1"/>
    <col min="1296" max="1296" width="0" style="1" hidden="1" customWidth="1"/>
    <col min="1297" max="1298" width="13.33203125" style="1" customWidth="1"/>
    <col min="1299" max="1300" width="0" style="1" hidden="1" customWidth="1"/>
    <col min="1301" max="1536" width="8.83203125" style="1"/>
    <col min="1537" max="1537" width="5.6640625" style="1" customWidth="1"/>
    <col min="1538" max="1538" width="12.5" style="1" customWidth="1"/>
    <col min="1539" max="1539" width="43" style="1" customWidth="1"/>
    <col min="1540" max="1540" width="10.33203125" style="1" customWidth="1"/>
    <col min="1541" max="1542" width="13.33203125" style="1" customWidth="1"/>
    <col min="1543" max="1545" width="0" style="1" hidden="1" customWidth="1"/>
    <col min="1546" max="1546" width="8.1640625" style="1" customWidth="1"/>
    <col min="1547" max="1550" width="0" style="1" hidden="1" customWidth="1"/>
    <col min="1551" max="1551" width="13.33203125" style="1" customWidth="1"/>
    <col min="1552" max="1552" width="0" style="1" hidden="1" customWidth="1"/>
    <col min="1553" max="1554" width="13.33203125" style="1" customWidth="1"/>
    <col min="1555" max="1556" width="0" style="1" hidden="1" customWidth="1"/>
    <col min="1557" max="1792" width="8.83203125" style="1"/>
    <col min="1793" max="1793" width="5.6640625" style="1" customWidth="1"/>
    <col min="1794" max="1794" width="12.5" style="1" customWidth="1"/>
    <col min="1795" max="1795" width="43" style="1" customWidth="1"/>
    <col min="1796" max="1796" width="10.33203125" style="1" customWidth="1"/>
    <col min="1797" max="1798" width="13.33203125" style="1" customWidth="1"/>
    <col min="1799" max="1801" width="0" style="1" hidden="1" customWidth="1"/>
    <col min="1802" max="1802" width="8.1640625" style="1" customWidth="1"/>
    <col min="1803" max="1806" width="0" style="1" hidden="1" customWidth="1"/>
    <col min="1807" max="1807" width="13.33203125" style="1" customWidth="1"/>
    <col min="1808" max="1808" width="0" style="1" hidden="1" customWidth="1"/>
    <col min="1809" max="1810" width="13.33203125" style="1" customWidth="1"/>
    <col min="1811" max="1812" width="0" style="1" hidden="1" customWidth="1"/>
    <col min="1813" max="2048" width="8.83203125" style="1"/>
    <col min="2049" max="2049" width="5.6640625" style="1" customWidth="1"/>
    <col min="2050" max="2050" width="12.5" style="1" customWidth="1"/>
    <col min="2051" max="2051" width="43" style="1" customWidth="1"/>
    <col min="2052" max="2052" width="10.33203125" style="1" customWidth="1"/>
    <col min="2053" max="2054" width="13.33203125" style="1" customWidth="1"/>
    <col min="2055" max="2057" width="0" style="1" hidden="1" customWidth="1"/>
    <col min="2058" max="2058" width="8.1640625" style="1" customWidth="1"/>
    <col min="2059" max="2062" width="0" style="1" hidden="1" customWidth="1"/>
    <col min="2063" max="2063" width="13.33203125" style="1" customWidth="1"/>
    <col min="2064" max="2064" width="0" style="1" hidden="1" customWidth="1"/>
    <col min="2065" max="2066" width="13.33203125" style="1" customWidth="1"/>
    <col min="2067" max="2068" width="0" style="1" hidden="1" customWidth="1"/>
    <col min="2069" max="2304" width="8.83203125" style="1"/>
    <col min="2305" max="2305" width="5.6640625" style="1" customWidth="1"/>
    <col min="2306" max="2306" width="12.5" style="1" customWidth="1"/>
    <col min="2307" max="2307" width="43" style="1" customWidth="1"/>
    <col min="2308" max="2308" width="10.33203125" style="1" customWidth="1"/>
    <col min="2309" max="2310" width="13.33203125" style="1" customWidth="1"/>
    <col min="2311" max="2313" width="0" style="1" hidden="1" customWidth="1"/>
    <col min="2314" max="2314" width="8.1640625" style="1" customWidth="1"/>
    <col min="2315" max="2318" width="0" style="1" hidden="1" customWidth="1"/>
    <col min="2319" max="2319" width="13.33203125" style="1" customWidth="1"/>
    <col min="2320" max="2320" width="0" style="1" hidden="1" customWidth="1"/>
    <col min="2321" max="2322" width="13.33203125" style="1" customWidth="1"/>
    <col min="2323" max="2324" width="0" style="1" hidden="1" customWidth="1"/>
    <col min="2325" max="2560" width="8.83203125" style="1"/>
    <col min="2561" max="2561" width="5.6640625" style="1" customWidth="1"/>
    <col min="2562" max="2562" width="12.5" style="1" customWidth="1"/>
    <col min="2563" max="2563" width="43" style="1" customWidth="1"/>
    <col min="2564" max="2564" width="10.33203125" style="1" customWidth="1"/>
    <col min="2565" max="2566" width="13.33203125" style="1" customWidth="1"/>
    <col min="2567" max="2569" width="0" style="1" hidden="1" customWidth="1"/>
    <col min="2570" max="2570" width="8.1640625" style="1" customWidth="1"/>
    <col min="2571" max="2574" width="0" style="1" hidden="1" customWidth="1"/>
    <col min="2575" max="2575" width="13.33203125" style="1" customWidth="1"/>
    <col min="2576" max="2576" width="0" style="1" hidden="1" customWidth="1"/>
    <col min="2577" max="2578" width="13.33203125" style="1" customWidth="1"/>
    <col min="2579" max="2580" width="0" style="1" hidden="1" customWidth="1"/>
    <col min="2581" max="2816" width="8.83203125" style="1"/>
    <col min="2817" max="2817" width="5.6640625" style="1" customWidth="1"/>
    <col min="2818" max="2818" width="12.5" style="1" customWidth="1"/>
    <col min="2819" max="2819" width="43" style="1" customWidth="1"/>
    <col min="2820" max="2820" width="10.33203125" style="1" customWidth="1"/>
    <col min="2821" max="2822" width="13.33203125" style="1" customWidth="1"/>
    <col min="2823" max="2825" width="0" style="1" hidden="1" customWidth="1"/>
    <col min="2826" max="2826" width="8.1640625" style="1" customWidth="1"/>
    <col min="2827" max="2830" width="0" style="1" hidden="1" customWidth="1"/>
    <col min="2831" max="2831" width="13.33203125" style="1" customWidth="1"/>
    <col min="2832" max="2832" width="0" style="1" hidden="1" customWidth="1"/>
    <col min="2833" max="2834" width="13.33203125" style="1" customWidth="1"/>
    <col min="2835" max="2836" width="0" style="1" hidden="1" customWidth="1"/>
    <col min="2837" max="3072" width="8.83203125" style="1"/>
    <col min="3073" max="3073" width="5.6640625" style="1" customWidth="1"/>
    <col min="3074" max="3074" width="12.5" style="1" customWidth="1"/>
    <col min="3075" max="3075" width="43" style="1" customWidth="1"/>
    <col min="3076" max="3076" width="10.33203125" style="1" customWidth="1"/>
    <col min="3077" max="3078" width="13.33203125" style="1" customWidth="1"/>
    <col min="3079" max="3081" width="0" style="1" hidden="1" customWidth="1"/>
    <col min="3082" max="3082" width="8.1640625" style="1" customWidth="1"/>
    <col min="3083" max="3086" width="0" style="1" hidden="1" customWidth="1"/>
    <col min="3087" max="3087" width="13.33203125" style="1" customWidth="1"/>
    <col min="3088" max="3088" width="0" style="1" hidden="1" customWidth="1"/>
    <col min="3089" max="3090" width="13.33203125" style="1" customWidth="1"/>
    <col min="3091" max="3092" width="0" style="1" hidden="1" customWidth="1"/>
    <col min="3093" max="3328" width="8.83203125" style="1"/>
    <col min="3329" max="3329" width="5.6640625" style="1" customWidth="1"/>
    <col min="3330" max="3330" width="12.5" style="1" customWidth="1"/>
    <col min="3331" max="3331" width="43" style="1" customWidth="1"/>
    <col min="3332" max="3332" width="10.33203125" style="1" customWidth="1"/>
    <col min="3333" max="3334" width="13.33203125" style="1" customWidth="1"/>
    <col min="3335" max="3337" width="0" style="1" hidden="1" customWidth="1"/>
    <col min="3338" max="3338" width="8.1640625" style="1" customWidth="1"/>
    <col min="3339" max="3342" width="0" style="1" hidden="1" customWidth="1"/>
    <col min="3343" max="3343" width="13.33203125" style="1" customWidth="1"/>
    <col min="3344" max="3344" width="0" style="1" hidden="1" customWidth="1"/>
    <col min="3345" max="3346" width="13.33203125" style="1" customWidth="1"/>
    <col min="3347" max="3348" width="0" style="1" hidden="1" customWidth="1"/>
    <col min="3349" max="3584" width="8.83203125" style="1"/>
    <col min="3585" max="3585" width="5.6640625" style="1" customWidth="1"/>
    <col min="3586" max="3586" width="12.5" style="1" customWidth="1"/>
    <col min="3587" max="3587" width="43" style="1" customWidth="1"/>
    <col min="3588" max="3588" width="10.33203125" style="1" customWidth="1"/>
    <col min="3589" max="3590" width="13.33203125" style="1" customWidth="1"/>
    <col min="3591" max="3593" width="0" style="1" hidden="1" customWidth="1"/>
    <col min="3594" max="3594" width="8.1640625" style="1" customWidth="1"/>
    <col min="3595" max="3598" width="0" style="1" hidden="1" customWidth="1"/>
    <col min="3599" max="3599" width="13.33203125" style="1" customWidth="1"/>
    <col min="3600" max="3600" width="0" style="1" hidden="1" customWidth="1"/>
    <col min="3601" max="3602" width="13.33203125" style="1" customWidth="1"/>
    <col min="3603" max="3604" width="0" style="1" hidden="1" customWidth="1"/>
    <col min="3605" max="3840" width="8.83203125" style="1"/>
    <col min="3841" max="3841" width="5.6640625" style="1" customWidth="1"/>
    <col min="3842" max="3842" width="12.5" style="1" customWidth="1"/>
    <col min="3843" max="3843" width="43" style="1" customWidth="1"/>
    <col min="3844" max="3844" width="10.33203125" style="1" customWidth="1"/>
    <col min="3845" max="3846" width="13.33203125" style="1" customWidth="1"/>
    <col min="3847" max="3849" width="0" style="1" hidden="1" customWidth="1"/>
    <col min="3850" max="3850" width="8.1640625" style="1" customWidth="1"/>
    <col min="3851" max="3854" width="0" style="1" hidden="1" customWidth="1"/>
    <col min="3855" max="3855" width="13.33203125" style="1" customWidth="1"/>
    <col min="3856" max="3856" width="0" style="1" hidden="1" customWidth="1"/>
    <col min="3857" max="3858" width="13.33203125" style="1" customWidth="1"/>
    <col min="3859" max="3860" width="0" style="1" hidden="1" customWidth="1"/>
    <col min="3861" max="4096" width="8.83203125" style="1"/>
    <col min="4097" max="4097" width="5.6640625" style="1" customWidth="1"/>
    <col min="4098" max="4098" width="12.5" style="1" customWidth="1"/>
    <col min="4099" max="4099" width="43" style="1" customWidth="1"/>
    <col min="4100" max="4100" width="10.33203125" style="1" customWidth="1"/>
    <col min="4101" max="4102" width="13.33203125" style="1" customWidth="1"/>
    <col min="4103" max="4105" width="0" style="1" hidden="1" customWidth="1"/>
    <col min="4106" max="4106" width="8.1640625" style="1" customWidth="1"/>
    <col min="4107" max="4110" width="0" style="1" hidden="1" customWidth="1"/>
    <col min="4111" max="4111" width="13.33203125" style="1" customWidth="1"/>
    <col min="4112" max="4112" width="0" style="1" hidden="1" customWidth="1"/>
    <col min="4113" max="4114" width="13.33203125" style="1" customWidth="1"/>
    <col min="4115" max="4116" width="0" style="1" hidden="1" customWidth="1"/>
    <col min="4117" max="4352" width="8.83203125" style="1"/>
    <col min="4353" max="4353" width="5.6640625" style="1" customWidth="1"/>
    <col min="4354" max="4354" width="12.5" style="1" customWidth="1"/>
    <col min="4355" max="4355" width="43" style="1" customWidth="1"/>
    <col min="4356" max="4356" width="10.33203125" style="1" customWidth="1"/>
    <col min="4357" max="4358" width="13.33203125" style="1" customWidth="1"/>
    <col min="4359" max="4361" width="0" style="1" hidden="1" customWidth="1"/>
    <col min="4362" max="4362" width="8.1640625" style="1" customWidth="1"/>
    <col min="4363" max="4366" width="0" style="1" hidden="1" customWidth="1"/>
    <col min="4367" max="4367" width="13.33203125" style="1" customWidth="1"/>
    <col min="4368" max="4368" width="0" style="1" hidden="1" customWidth="1"/>
    <col min="4369" max="4370" width="13.33203125" style="1" customWidth="1"/>
    <col min="4371" max="4372" width="0" style="1" hidden="1" customWidth="1"/>
    <col min="4373" max="4608" width="8.83203125" style="1"/>
    <col min="4609" max="4609" width="5.6640625" style="1" customWidth="1"/>
    <col min="4610" max="4610" width="12.5" style="1" customWidth="1"/>
    <col min="4611" max="4611" width="43" style="1" customWidth="1"/>
    <col min="4612" max="4612" width="10.33203125" style="1" customWidth="1"/>
    <col min="4613" max="4614" width="13.33203125" style="1" customWidth="1"/>
    <col min="4615" max="4617" width="0" style="1" hidden="1" customWidth="1"/>
    <col min="4618" max="4618" width="8.1640625" style="1" customWidth="1"/>
    <col min="4619" max="4622" width="0" style="1" hidden="1" customWidth="1"/>
    <col min="4623" max="4623" width="13.33203125" style="1" customWidth="1"/>
    <col min="4624" max="4624" width="0" style="1" hidden="1" customWidth="1"/>
    <col min="4625" max="4626" width="13.33203125" style="1" customWidth="1"/>
    <col min="4627" max="4628" width="0" style="1" hidden="1" customWidth="1"/>
    <col min="4629" max="4864" width="8.83203125" style="1"/>
    <col min="4865" max="4865" width="5.6640625" style="1" customWidth="1"/>
    <col min="4866" max="4866" width="12.5" style="1" customWidth="1"/>
    <col min="4867" max="4867" width="43" style="1" customWidth="1"/>
    <col min="4868" max="4868" width="10.33203125" style="1" customWidth="1"/>
    <col min="4869" max="4870" width="13.33203125" style="1" customWidth="1"/>
    <col min="4871" max="4873" width="0" style="1" hidden="1" customWidth="1"/>
    <col min="4874" max="4874" width="8.1640625" style="1" customWidth="1"/>
    <col min="4875" max="4878" width="0" style="1" hidden="1" customWidth="1"/>
    <col min="4879" max="4879" width="13.33203125" style="1" customWidth="1"/>
    <col min="4880" max="4880" width="0" style="1" hidden="1" customWidth="1"/>
    <col min="4881" max="4882" width="13.33203125" style="1" customWidth="1"/>
    <col min="4883" max="4884" width="0" style="1" hidden="1" customWidth="1"/>
    <col min="4885" max="5120" width="8.83203125" style="1"/>
    <col min="5121" max="5121" width="5.6640625" style="1" customWidth="1"/>
    <col min="5122" max="5122" width="12.5" style="1" customWidth="1"/>
    <col min="5123" max="5123" width="43" style="1" customWidth="1"/>
    <col min="5124" max="5124" width="10.33203125" style="1" customWidth="1"/>
    <col min="5125" max="5126" width="13.33203125" style="1" customWidth="1"/>
    <col min="5127" max="5129" width="0" style="1" hidden="1" customWidth="1"/>
    <col min="5130" max="5130" width="8.1640625" style="1" customWidth="1"/>
    <col min="5131" max="5134" width="0" style="1" hidden="1" customWidth="1"/>
    <col min="5135" max="5135" width="13.33203125" style="1" customWidth="1"/>
    <col min="5136" max="5136" width="0" style="1" hidden="1" customWidth="1"/>
    <col min="5137" max="5138" width="13.33203125" style="1" customWidth="1"/>
    <col min="5139" max="5140" width="0" style="1" hidden="1" customWidth="1"/>
    <col min="5141" max="5376" width="8.83203125" style="1"/>
    <col min="5377" max="5377" width="5.6640625" style="1" customWidth="1"/>
    <col min="5378" max="5378" width="12.5" style="1" customWidth="1"/>
    <col min="5379" max="5379" width="43" style="1" customWidth="1"/>
    <col min="5380" max="5380" width="10.33203125" style="1" customWidth="1"/>
    <col min="5381" max="5382" width="13.33203125" style="1" customWidth="1"/>
    <col min="5383" max="5385" width="0" style="1" hidden="1" customWidth="1"/>
    <col min="5386" max="5386" width="8.1640625" style="1" customWidth="1"/>
    <col min="5387" max="5390" width="0" style="1" hidden="1" customWidth="1"/>
    <col min="5391" max="5391" width="13.33203125" style="1" customWidth="1"/>
    <col min="5392" max="5392" width="0" style="1" hidden="1" customWidth="1"/>
    <col min="5393" max="5394" width="13.33203125" style="1" customWidth="1"/>
    <col min="5395" max="5396" width="0" style="1" hidden="1" customWidth="1"/>
    <col min="5397" max="5632" width="8.83203125" style="1"/>
    <col min="5633" max="5633" width="5.6640625" style="1" customWidth="1"/>
    <col min="5634" max="5634" width="12.5" style="1" customWidth="1"/>
    <col min="5635" max="5635" width="43" style="1" customWidth="1"/>
    <col min="5636" max="5636" width="10.33203125" style="1" customWidth="1"/>
    <col min="5637" max="5638" width="13.33203125" style="1" customWidth="1"/>
    <col min="5639" max="5641" width="0" style="1" hidden="1" customWidth="1"/>
    <col min="5642" max="5642" width="8.1640625" style="1" customWidth="1"/>
    <col min="5643" max="5646" width="0" style="1" hidden="1" customWidth="1"/>
    <col min="5647" max="5647" width="13.33203125" style="1" customWidth="1"/>
    <col min="5648" max="5648" width="0" style="1" hidden="1" customWidth="1"/>
    <col min="5649" max="5650" width="13.33203125" style="1" customWidth="1"/>
    <col min="5651" max="5652" width="0" style="1" hidden="1" customWidth="1"/>
    <col min="5653" max="5888" width="8.83203125" style="1"/>
    <col min="5889" max="5889" width="5.6640625" style="1" customWidth="1"/>
    <col min="5890" max="5890" width="12.5" style="1" customWidth="1"/>
    <col min="5891" max="5891" width="43" style="1" customWidth="1"/>
    <col min="5892" max="5892" width="10.33203125" style="1" customWidth="1"/>
    <col min="5893" max="5894" width="13.33203125" style="1" customWidth="1"/>
    <col min="5895" max="5897" width="0" style="1" hidden="1" customWidth="1"/>
    <col min="5898" max="5898" width="8.1640625" style="1" customWidth="1"/>
    <col min="5899" max="5902" width="0" style="1" hidden="1" customWidth="1"/>
    <col min="5903" max="5903" width="13.33203125" style="1" customWidth="1"/>
    <col min="5904" max="5904" width="0" style="1" hidden="1" customWidth="1"/>
    <col min="5905" max="5906" width="13.33203125" style="1" customWidth="1"/>
    <col min="5907" max="5908" width="0" style="1" hidden="1" customWidth="1"/>
    <col min="5909" max="6144" width="8.83203125" style="1"/>
    <col min="6145" max="6145" width="5.6640625" style="1" customWidth="1"/>
    <col min="6146" max="6146" width="12.5" style="1" customWidth="1"/>
    <col min="6147" max="6147" width="43" style="1" customWidth="1"/>
    <col min="6148" max="6148" width="10.33203125" style="1" customWidth="1"/>
    <col min="6149" max="6150" width="13.33203125" style="1" customWidth="1"/>
    <col min="6151" max="6153" width="0" style="1" hidden="1" customWidth="1"/>
    <col min="6154" max="6154" width="8.1640625" style="1" customWidth="1"/>
    <col min="6155" max="6158" width="0" style="1" hidden="1" customWidth="1"/>
    <col min="6159" max="6159" width="13.33203125" style="1" customWidth="1"/>
    <col min="6160" max="6160" width="0" style="1" hidden="1" customWidth="1"/>
    <col min="6161" max="6162" width="13.33203125" style="1" customWidth="1"/>
    <col min="6163" max="6164" width="0" style="1" hidden="1" customWidth="1"/>
    <col min="6165" max="6400" width="8.83203125" style="1"/>
    <col min="6401" max="6401" width="5.6640625" style="1" customWidth="1"/>
    <col min="6402" max="6402" width="12.5" style="1" customWidth="1"/>
    <col min="6403" max="6403" width="43" style="1" customWidth="1"/>
    <col min="6404" max="6404" width="10.33203125" style="1" customWidth="1"/>
    <col min="6405" max="6406" width="13.33203125" style="1" customWidth="1"/>
    <col min="6407" max="6409" width="0" style="1" hidden="1" customWidth="1"/>
    <col min="6410" max="6410" width="8.1640625" style="1" customWidth="1"/>
    <col min="6411" max="6414" width="0" style="1" hidden="1" customWidth="1"/>
    <col min="6415" max="6415" width="13.33203125" style="1" customWidth="1"/>
    <col min="6416" max="6416" width="0" style="1" hidden="1" customWidth="1"/>
    <col min="6417" max="6418" width="13.33203125" style="1" customWidth="1"/>
    <col min="6419" max="6420" width="0" style="1" hidden="1" customWidth="1"/>
    <col min="6421" max="6656" width="8.83203125" style="1"/>
    <col min="6657" max="6657" width="5.6640625" style="1" customWidth="1"/>
    <col min="6658" max="6658" width="12.5" style="1" customWidth="1"/>
    <col min="6659" max="6659" width="43" style="1" customWidth="1"/>
    <col min="6660" max="6660" width="10.33203125" style="1" customWidth="1"/>
    <col min="6661" max="6662" width="13.33203125" style="1" customWidth="1"/>
    <col min="6663" max="6665" width="0" style="1" hidden="1" customWidth="1"/>
    <col min="6666" max="6666" width="8.1640625" style="1" customWidth="1"/>
    <col min="6667" max="6670" width="0" style="1" hidden="1" customWidth="1"/>
    <col min="6671" max="6671" width="13.33203125" style="1" customWidth="1"/>
    <col min="6672" max="6672" width="0" style="1" hidden="1" customWidth="1"/>
    <col min="6673" max="6674" width="13.33203125" style="1" customWidth="1"/>
    <col min="6675" max="6676" width="0" style="1" hidden="1" customWidth="1"/>
    <col min="6677" max="6912" width="8.83203125" style="1"/>
    <col min="6913" max="6913" width="5.6640625" style="1" customWidth="1"/>
    <col min="6914" max="6914" width="12.5" style="1" customWidth="1"/>
    <col min="6915" max="6915" width="43" style="1" customWidth="1"/>
    <col min="6916" max="6916" width="10.33203125" style="1" customWidth="1"/>
    <col min="6917" max="6918" width="13.33203125" style="1" customWidth="1"/>
    <col min="6919" max="6921" width="0" style="1" hidden="1" customWidth="1"/>
    <col min="6922" max="6922" width="8.1640625" style="1" customWidth="1"/>
    <col min="6923" max="6926" width="0" style="1" hidden="1" customWidth="1"/>
    <col min="6927" max="6927" width="13.33203125" style="1" customWidth="1"/>
    <col min="6928" max="6928" width="0" style="1" hidden="1" customWidth="1"/>
    <col min="6929" max="6930" width="13.33203125" style="1" customWidth="1"/>
    <col min="6931" max="6932" width="0" style="1" hidden="1" customWidth="1"/>
    <col min="6933" max="7168" width="8.83203125" style="1"/>
    <col min="7169" max="7169" width="5.6640625" style="1" customWidth="1"/>
    <col min="7170" max="7170" width="12.5" style="1" customWidth="1"/>
    <col min="7171" max="7171" width="43" style="1" customWidth="1"/>
    <col min="7172" max="7172" width="10.33203125" style="1" customWidth="1"/>
    <col min="7173" max="7174" width="13.33203125" style="1" customWidth="1"/>
    <col min="7175" max="7177" width="0" style="1" hidden="1" customWidth="1"/>
    <col min="7178" max="7178" width="8.1640625" style="1" customWidth="1"/>
    <col min="7179" max="7182" width="0" style="1" hidden="1" customWidth="1"/>
    <col min="7183" max="7183" width="13.33203125" style="1" customWidth="1"/>
    <col min="7184" max="7184" width="0" style="1" hidden="1" customWidth="1"/>
    <col min="7185" max="7186" width="13.33203125" style="1" customWidth="1"/>
    <col min="7187" max="7188" width="0" style="1" hidden="1" customWidth="1"/>
    <col min="7189" max="7424" width="8.83203125" style="1"/>
    <col min="7425" max="7425" width="5.6640625" style="1" customWidth="1"/>
    <col min="7426" max="7426" width="12.5" style="1" customWidth="1"/>
    <col min="7427" max="7427" width="43" style="1" customWidth="1"/>
    <col min="7428" max="7428" width="10.33203125" style="1" customWidth="1"/>
    <col min="7429" max="7430" width="13.33203125" style="1" customWidth="1"/>
    <col min="7431" max="7433" width="0" style="1" hidden="1" customWidth="1"/>
    <col min="7434" max="7434" width="8.1640625" style="1" customWidth="1"/>
    <col min="7435" max="7438" width="0" style="1" hidden="1" customWidth="1"/>
    <col min="7439" max="7439" width="13.33203125" style="1" customWidth="1"/>
    <col min="7440" max="7440" width="0" style="1" hidden="1" customWidth="1"/>
    <col min="7441" max="7442" width="13.33203125" style="1" customWidth="1"/>
    <col min="7443" max="7444" width="0" style="1" hidden="1" customWidth="1"/>
    <col min="7445" max="7680" width="8.83203125" style="1"/>
    <col min="7681" max="7681" width="5.6640625" style="1" customWidth="1"/>
    <col min="7682" max="7682" width="12.5" style="1" customWidth="1"/>
    <col min="7683" max="7683" width="43" style="1" customWidth="1"/>
    <col min="7684" max="7684" width="10.33203125" style="1" customWidth="1"/>
    <col min="7685" max="7686" width="13.33203125" style="1" customWidth="1"/>
    <col min="7687" max="7689" width="0" style="1" hidden="1" customWidth="1"/>
    <col min="7690" max="7690" width="8.1640625" style="1" customWidth="1"/>
    <col min="7691" max="7694" width="0" style="1" hidden="1" customWidth="1"/>
    <col min="7695" max="7695" width="13.33203125" style="1" customWidth="1"/>
    <col min="7696" max="7696" width="0" style="1" hidden="1" customWidth="1"/>
    <col min="7697" max="7698" width="13.33203125" style="1" customWidth="1"/>
    <col min="7699" max="7700" width="0" style="1" hidden="1" customWidth="1"/>
    <col min="7701" max="7936" width="8.83203125" style="1"/>
    <col min="7937" max="7937" width="5.6640625" style="1" customWidth="1"/>
    <col min="7938" max="7938" width="12.5" style="1" customWidth="1"/>
    <col min="7939" max="7939" width="43" style="1" customWidth="1"/>
    <col min="7940" max="7940" width="10.33203125" style="1" customWidth="1"/>
    <col min="7941" max="7942" width="13.33203125" style="1" customWidth="1"/>
    <col min="7943" max="7945" width="0" style="1" hidden="1" customWidth="1"/>
    <col min="7946" max="7946" width="8.1640625" style="1" customWidth="1"/>
    <col min="7947" max="7950" width="0" style="1" hidden="1" customWidth="1"/>
    <col min="7951" max="7951" width="13.33203125" style="1" customWidth="1"/>
    <col min="7952" max="7952" width="0" style="1" hidden="1" customWidth="1"/>
    <col min="7953" max="7954" width="13.33203125" style="1" customWidth="1"/>
    <col min="7955" max="7956" width="0" style="1" hidden="1" customWidth="1"/>
    <col min="7957" max="8192" width="8.83203125" style="1"/>
    <col min="8193" max="8193" width="5.6640625" style="1" customWidth="1"/>
    <col min="8194" max="8194" width="12.5" style="1" customWidth="1"/>
    <col min="8195" max="8195" width="43" style="1" customWidth="1"/>
    <col min="8196" max="8196" width="10.33203125" style="1" customWidth="1"/>
    <col min="8197" max="8198" width="13.33203125" style="1" customWidth="1"/>
    <col min="8199" max="8201" width="0" style="1" hidden="1" customWidth="1"/>
    <col min="8202" max="8202" width="8.1640625" style="1" customWidth="1"/>
    <col min="8203" max="8206" width="0" style="1" hidden="1" customWidth="1"/>
    <col min="8207" max="8207" width="13.33203125" style="1" customWidth="1"/>
    <col min="8208" max="8208" width="0" style="1" hidden="1" customWidth="1"/>
    <col min="8209" max="8210" width="13.33203125" style="1" customWidth="1"/>
    <col min="8211" max="8212" width="0" style="1" hidden="1" customWidth="1"/>
    <col min="8213" max="8448" width="8.83203125" style="1"/>
    <col min="8449" max="8449" width="5.6640625" style="1" customWidth="1"/>
    <col min="8450" max="8450" width="12.5" style="1" customWidth="1"/>
    <col min="8451" max="8451" width="43" style="1" customWidth="1"/>
    <col min="8452" max="8452" width="10.33203125" style="1" customWidth="1"/>
    <col min="8453" max="8454" width="13.33203125" style="1" customWidth="1"/>
    <col min="8455" max="8457" width="0" style="1" hidden="1" customWidth="1"/>
    <col min="8458" max="8458" width="8.1640625" style="1" customWidth="1"/>
    <col min="8459" max="8462" width="0" style="1" hidden="1" customWidth="1"/>
    <col min="8463" max="8463" width="13.33203125" style="1" customWidth="1"/>
    <col min="8464" max="8464" width="0" style="1" hidden="1" customWidth="1"/>
    <col min="8465" max="8466" width="13.33203125" style="1" customWidth="1"/>
    <col min="8467" max="8468" width="0" style="1" hidden="1" customWidth="1"/>
    <col min="8469" max="8704" width="8.83203125" style="1"/>
    <col min="8705" max="8705" width="5.6640625" style="1" customWidth="1"/>
    <col min="8706" max="8706" width="12.5" style="1" customWidth="1"/>
    <col min="8707" max="8707" width="43" style="1" customWidth="1"/>
    <col min="8708" max="8708" width="10.33203125" style="1" customWidth="1"/>
    <col min="8709" max="8710" width="13.33203125" style="1" customWidth="1"/>
    <col min="8711" max="8713" width="0" style="1" hidden="1" customWidth="1"/>
    <col min="8714" max="8714" width="8.1640625" style="1" customWidth="1"/>
    <col min="8715" max="8718" width="0" style="1" hidden="1" customWidth="1"/>
    <col min="8719" max="8719" width="13.33203125" style="1" customWidth="1"/>
    <col min="8720" max="8720" width="0" style="1" hidden="1" customWidth="1"/>
    <col min="8721" max="8722" width="13.33203125" style="1" customWidth="1"/>
    <col min="8723" max="8724" width="0" style="1" hidden="1" customWidth="1"/>
    <col min="8725" max="8960" width="8.83203125" style="1"/>
    <col min="8961" max="8961" width="5.6640625" style="1" customWidth="1"/>
    <col min="8962" max="8962" width="12.5" style="1" customWidth="1"/>
    <col min="8963" max="8963" width="43" style="1" customWidth="1"/>
    <col min="8964" max="8964" width="10.33203125" style="1" customWidth="1"/>
    <col min="8965" max="8966" width="13.33203125" style="1" customWidth="1"/>
    <col min="8967" max="8969" width="0" style="1" hidden="1" customWidth="1"/>
    <col min="8970" max="8970" width="8.1640625" style="1" customWidth="1"/>
    <col min="8971" max="8974" width="0" style="1" hidden="1" customWidth="1"/>
    <col min="8975" max="8975" width="13.33203125" style="1" customWidth="1"/>
    <col min="8976" max="8976" width="0" style="1" hidden="1" customWidth="1"/>
    <col min="8977" max="8978" width="13.33203125" style="1" customWidth="1"/>
    <col min="8979" max="8980" width="0" style="1" hidden="1" customWidth="1"/>
    <col min="8981" max="9216" width="8.83203125" style="1"/>
    <col min="9217" max="9217" width="5.6640625" style="1" customWidth="1"/>
    <col min="9218" max="9218" width="12.5" style="1" customWidth="1"/>
    <col min="9219" max="9219" width="43" style="1" customWidth="1"/>
    <col min="9220" max="9220" width="10.33203125" style="1" customWidth="1"/>
    <col min="9221" max="9222" width="13.33203125" style="1" customWidth="1"/>
    <col min="9223" max="9225" width="0" style="1" hidden="1" customWidth="1"/>
    <col min="9226" max="9226" width="8.1640625" style="1" customWidth="1"/>
    <col min="9227" max="9230" width="0" style="1" hidden="1" customWidth="1"/>
    <col min="9231" max="9231" width="13.33203125" style="1" customWidth="1"/>
    <col min="9232" max="9232" width="0" style="1" hidden="1" customWidth="1"/>
    <col min="9233" max="9234" width="13.33203125" style="1" customWidth="1"/>
    <col min="9235" max="9236" width="0" style="1" hidden="1" customWidth="1"/>
    <col min="9237" max="9472" width="8.83203125" style="1"/>
    <col min="9473" max="9473" width="5.6640625" style="1" customWidth="1"/>
    <col min="9474" max="9474" width="12.5" style="1" customWidth="1"/>
    <col min="9475" max="9475" width="43" style="1" customWidth="1"/>
    <col min="9476" max="9476" width="10.33203125" style="1" customWidth="1"/>
    <col min="9477" max="9478" width="13.33203125" style="1" customWidth="1"/>
    <col min="9479" max="9481" width="0" style="1" hidden="1" customWidth="1"/>
    <col min="9482" max="9482" width="8.1640625" style="1" customWidth="1"/>
    <col min="9483" max="9486" width="0" style="1" hidden="1" customWidth="1"/>
    <col min="9487" max="9487" width="13.33203125" style="1" customWidth="1"/>
    <col min="9488" max="9488" width="0" style="1" hidden="1" customWidth="1"/>
    <col min="9489" max="9490" width="13.33203125" style="1" customWidth="1"/>
    <col min="9491" max="9492" width="0" style="1" hidden="1" customWidth="1"/>
    <col min="9493" max="9728" width="8.83203125" style="1"/>
    <col min="9729" max="9729" width="5.6640625" style="1" customWidth="1"/>
    <col min="9730" max="9730" width="12.5" style="1" customWidth="1"/>
    <col min="9731" max="9731" width="43" style="1" customWidth="1"/>
    <col min="9732" max="9732" width="10.33203125" style="1" customWidth="1"/>
    <col min="9733" max="9734" width="13.33203125" style="1" customWidth="1"/>
    <col min="9735" max="9737" width="0" style="1" hidden="1" customWidth="1"/>
    <col min="9738" max="9738" width="8.1640625" style="1" customWidth="1"/>
    <col min="9739" max="9742" width="0" style="1" hidden="1" customWidth="1"/>
    <col min="9743" max="9743" width="13.33203125" style="1" customWidth="1"/>
    <col min="9744" max="9744" width="0" style="1" hidden="1" customWidth="1"/>
    <col min="9745" max="9746" width="13.33203125" style="1" customWidth="1"/>
    <col min="9747" max="9748" width="0" style="1" hidden="1" customWidth="1"/>
    <col min="9749" max="9984" width="8.83203125" style="1"/>
    <col min="9985" max="9985" width="5.6640625" style="1" customWidth="1"/>
    <col min="9986" max="9986" width="12.5" style="1" customWidth="1"/>
    <col min="9987" max="9987" width="43" style="1" customWidth="1"/>
    <col min="9988" max="9988" width="10.33203125" style="1" customWidth="1"/>
    <col min="9989" max="9990" width="13.33203125" style="1" customWidth="1"/>
    <col min="9991" max="9993" width="0" style="1" hidden="1" customWidth="1"/>
    <col min="9994" max="9994" width="8.1640625" style="1" customWidth="1"/>
    <col min="9995" max="9998" width="0" style="1" hidden="1" customWidth="1"/>
    <col min="9999" max="9999" width="13.33203125" style="1" customWidth="1"/>
    <col min="10000" max="10000" width="0" style="1" hidden="1" customWidth="1"/>
    <col min="10001" max="10002" width="13.33203125" style="1" customWidth="1"/>
    <col min="10003" max="10004" width="0" style="1" hidden="1" customWidth="1"/>
    <col min="10005" max="10240" width="8.83203125" style="1"/>
    <col min="10241" max="10241" width="5.6640625" style="1" customWidth="1"/>
    <col min="10242" max="10242" width="12.5" style="1" customWidth="1"/>
    <col min="10243" max="10243" width="43" style="1" customWidth="1"/>
    <col min="10244" max="10244" width="10.33203125" style="1" customWidth="1"/>
    <col min="10245" max="10246" width="13.33203125" style="1" customWidth="1"/>
    <col min="10247" max="10249" width="0" style="1" hidden="1" customWidth="1"/>
    <col min="10250" max="10250" width="8.1640625" style="1" customWidth="1"/>
    <col min="10251" max="10254" width="0" style="1" hidden="1" customWidth="1"/>
    <col min="10255" max="10255" width="13.33203125" style="1" customWidth="1"/>
    <col min="10256" max="10256" width="0" style="1" hidden="1" customWidth="1"/>
    <col min="10257" max="10258" width="13.33203125" style="1" customWidth="1"/>
    <col min="10259" max="10260" width="0" style="1" hidden="1" customWidth="1"/>
    <col min="10261" max="10496" width="8.83203125" style="1"/>
    <col min="10497" max="10497" width="5.6640625" style="1" customWidth="1"/>
    <col min="10498" max="10498" width="12.5" style="1" customWidth="1"/>
    <col min="10499" max="10499" width="43" style="1" customWidth="1"/>
    <col min="10500" max="10500" width="10.33203125" style="1" customWidth="1"/>
    <col min="10501" max="10502" width="13.33203125" style="1" customWidth="1"/>
    <col min="10503" max="10505" width="0" style="1" hidden="1" customWidth="1"/>
    <col min="10506" max="10506" width="8.1640625" style="1" customWidth="1"/>
    <col min="10507" max="10510" width="0" style="1" hidden="1" customWidth="1"/>
    <col min="10511" max="10511" width="13.33203125" style="1" customWidth="1"/>
    <col min="10512" max="10512" width="0" style="1" hidden="1" customWidth="1"/>
    <col min="10513" max="10514" width="13.33203125" style="1" customWidth="1"/>
    <col min="10515" max="10516" width="0" style="1" hidden="1" customWidth="1"/>
    <col min="10517" max="10752" width="8.83203125" style="1"/>
    <col min="10753" max="10753" width="5.6640625" style="1" customWidth="1"/>
    <col min="10754" max="10754" width="12.5" style="1" customWidth="1"/>
    <col min="10755" max="10755" width="43" style="1" customWidth="1"/>
    <col min="10756" max="10756" width="10.33203125" style="1" customWidth="1"/>
    <col min="10757" max="10758" width="13.33203125" style="1" customWidth="1"/>
    <col min="10759" max="10761" width="0" style="1" hidden="1" customWidth="1"/>
    <col min="10762" max="10762" width="8.1640625" style="1" customWidth="1"/>
    <col min="10763" max="10766" width="0" style="1" hidden="1" customWidth="1"/>
    <col min="10767" max="10767" width="13.33203125" style="1" customWidth="1"/>
    <col min="10768" max="10768" width="0" style="1" hidden="1" customWidth="1"/>
    <col min="10769" max="10770" width="13.33203125" style="1" customWidth="1"/>
    <col min="10771" max="10772" width="0" style="1" hidden="1" customWidth="1"/>
    <col min="10773" max="11008" width="8.83203125" style="1"/>
    <col min="11009" max="11009" width="5.6640625" style="1" customWidth="1"/>
    <col min="11010" max="11010" width="12.5" style="1" customWidth="1"/>
    <col min="11011" max="11011" width="43" style="1" customWidth="1"/>
    <col min="11012" max="11012" width="10.33203125" style="1" customWidth="1"/>
    <col min="11013" max="11014" width="13.33203125" style="1" customWidth="1"/>
    <col min="11015" max="11017" width="0" style="1" hidden="1" customWidth="1"/>
    <col min="11018" max="11018" width="8.1640625" style="1" customWidth="1"/>
    <col min="11019" max="11022" width="0" style="1" hidden="1" customWidth="1"/>
    <col min="11023" max="11023" width="13.33203125" style="1" customWidth="1"/>
    <col min="11024" max="11024" width="0" style="1" hidden="1" customWidth="1"/>
    <col min="11025" max="11026" width="13.33203125" style="1" customWidth="1"/>
    <col min="11027" max="11028" width="0" style="1" hidden="1" customWidth="1"/>
    <col min="11029" max="11264" width="8.83203125" style="1"/>
    <col min="11265" max="11265" width="5.6640625" style="1" customWidth="1"/>
    <col min="11266" max="11266" width="12.5" style="1" customWidth="1"/>
    <col min="11267" max="11267" width="43" style="1" customWidth="1"/>
    <col min="11268" max="11268" width="10.33203125" style="1" customWidth="1"/>
    <col min="11269" max="11270" width="13.33203125" style="1" customWidth="1"/>
    <col min="11271" max="11273" width="0" style="1" hidden="1" customWidth="1"/>
    <col min="11274" max="11274" width="8.1640625" style="1" customWidth="1"/>
    <col min="11275" max="11278" width="0" style="1" hidden="1" customWidth="1"/>
    <col min="11279" max="11279" width="13.33203125" style="1" customWidth="1"/>
    <col min="11280" max="11280" width="0" style="1" hidden="1" customWidth="1"/>
    <col min="11281" max="11282" width="13.33203125" style="1" customWidth="1"/>
    <col min="11283" max="11284" width="0" style="1" hidden="1" customWidth="1"/>
    <col min="11285" max="11520" width="8.83203125" style="1"/>
    <col min="11521" max="11521" width="5.6640625" style="1" customWidth="1"/>
    <col min="11522" max="11522" width="12.5" style="1" customWidth="1"/>
    <col min="11523" max="11523" width="43" style="1" customWidth="1"/>
    <col min="11524" max="11524" width="10.33203125" style="1" customWidth="1"/>
    <col min="11525" max="11526" width="13.33203125" style="1" customWidth="1"/>
    <col min="11527" max="11529" width="0" style="1" hidden="1" customWidth="1"/>
    <col min="11530" max="11530" width="8.1640625" style="1" customWidth="1"/>
    <col min="11531" max="11534" width="0" style="1" hidden="1" customWidth="1"/>
    <col min="11535" max="11535" width="13.33203125" style="1" customWidth="1"/>
    <col min="11536" max="11536" width="0" style="1" hidden="1" customWidth="1"/>
    <col min="11537" max="11538" width="13.33203125" style="1" customWidth="1"/>
    <col min="11539" max="11540" width="0" style="1" hidden="1" customWidth="1"/>
    <col min="11541" max="11776" width="8.83203125" style="1"/>
    <col min="11777" max="11777" width="5.6640625" style="1" customWidth="1"/>
    <col min="11778" max="11778" width="12.5" style="1" customWidth="1"/>
    <col min="11779" max="11779" width="43" style="1" customWidth="1"/>
    <col min="11780" max="11780" width="10.33203125" style="1" customWidth="1"/>
    <col min="11781" max="11782" width="13.33203125" style="1" customWidth="1"/>
    <col min="11783" max="11785" width="0" style="1" hidden="1" customWidth="1"/>
    <col min="11786" max="11786" width="8.1640625" style="1" customWidth="1"/>
    <col min="11787" max="11790" width="0" style="1" hidden="1" customWidth="1"/>
    <col min="11791" max="11791" width="13.33203125" style="1" customWidth="1"/>
    <col min="11792" max="11792" width="0" style="1" hidden="1" customWidth="1"/>
    <col min="11793" max="11794" width="13.33203125" style="1" customWidth="1"/>
    <col min="11795" max="11796" width="0" style="1" hidden="1" customWidth="1"/>
    <col min="11797" max="12032" width="8.83203125" style="1"/>
    <col min="12033" max="12033" width="5.6640625" style="1" customWidth="1"/>
    <col min="12034" max="12034" width="12.5" style="1" customWidth="1"/>
    <col min="12035" max="12035" width="43" style="1" customWidth="1"/>
    <col min="12036" max="12036" width="10.33203125" style="1" customWidth="1"/>
    <col min="12037" max="12038" width="13.33203125" style="1" customWidth="1"/>
    <col min="12039" max="12041" width="0" style="1" hidden="1" customWidth="1"/>
    <col min="12042" max="12042" width="8.1640625" style="1" customWidth="1"/>
    <col min="12043" max="12046" width="0" style="1" hidden="1" customWidth="1"/>
    <col min="12047" max="12047" width="13.33203125" style="1" customWidth="1"/>
    <col min="12048" max="12048" width="0" style="1" hidden="1" customWidth="1"/>
    <col min="12049" max="12050" width="13.33203125" style="1" customWidth="1"/>
    <col min="12051" max="12052" width="0" style="1" hidden="1" customWidth="1"/>
    <col min="12053" max="12288" width="8.83203125" style="1"/>
    <col min="12289" max="12289" width="5.6640625" style="1" customWidth="1"/>
    <col min="12290" max="12290" width="12.5" style="1" customWidth="1"/>
    <col min="12291" max="12291" width="43" style="1" customWidth="1"/>
    <col min="12292" max="12292" width="10.33203125" style="1" customWidth="1"/>
    <col min="12293" max="12294" width="13.33203125" style="1" customWidth="1"/>
    <col min="12295" max="12297" width="0" style="1" hidden="1" customWidth="1"/>
    <col min="12298" max="12298" width="8.1640625" style="1" customWidth="1"/>
    <col min="12299" max="12302" width="0" style="1" hidden="1" customWidth="1"/>
    <col min="12303" max="12303" width="13.33203125" style="1" customWidth="1"/>
    <col min="12304" max="12304" width="0" style="1" hidden="1" customWidth="1"/>
    <col min="12305" max="12306" width="13.33203125" style="1" customWidth="1"/>
    <col min="12307" max="12308" width="0" style="1" hidden="1" customWidth="1"/>
    <col min="12309" max="12544" width="8.83203125" style="1"/>
    <col min="12545" max="12545" width="5.6640625" style="1" customWidth="1"/>
    <col min="12546" max="12546" width="12.5" style="1" customWidth="1"/>
    <col min="12547" max="12547" width="43" style="1" customWidth="1"/>
    <col min="12548" max="12548" width="10.33203125" style="1" customWidth="1"/>
    <col min="12549" max="12550" width="13.33203125" style="1" customWidth="1"/>
    <col min="12551" max="12553" width="0" style="1" hidden="1" customWidth="1"/>
    <col min="12554" max="12554" width="8.1640625" style="1" customWidth="1"/>
    <col min="12555" max="12558" width="0" style="1" hidden="1" customWidth="1"/>
    <col min="12559" max="12559" width="13.33203125" style="1" customWidth="1"/>
    <col min="12560" max="12560" width="0" style="1" hidden="1" customWidth="1"/>
    <col min="12561" max="12562" width="13.33203125" style="1" customWidth="1"/>
    <col min="12563" max="12564" width="0" style="1" hidden="1" customWidth="1"/>
    <col min="12565" max="12800" width="8.83203125" style="1"/>
    <col min="12801" max="12801" width="5.6640625" style="1" customWidth="1"/>
    <col min="12802" max="12802" width="12.5" style="1" customWidth="1"/>
    <col min="12803" max="12803" width="43" style="1" customWidth="1"/>
    <col min="12804" max="12804" width="10.33203125" style="1" customWidth="1"/>
    <col min="12805" max="12806" width="13.33203125" style="1" customWidth="1"/>
    <col min="12807" max="12809" width="0" style="1" hidden="1" customWidth="1"/>
    <col min="12810" max="12810" width="8.1640625" style="1" customWidth="1"/>
    <col min="12811" max="12814" width="0" style="1" hidden="1" customWidth="1"/>
    <col min="12815" max="12815" width="13.33203125" style="1" customWidth="1"/>
    <col min="12816" max="12816" width="0" style="1" hidden="1" customWidth="1"/>
    <col min="12817" max="12818" width="13.33203125" style="1" customWidth="1"/>
    <col min="12819" max="12820" width="0" style="1" hidden="1" customWidth="1"/>
    <col min="12821" max="13056" width="8.83203125" style="1"/>
    <col min="13057" max="13057" width="5.6640625" style="1" customWidth="1"/>
    <col min="13058" max="13058" width="12.5" style="1" customWidth="1"/>
    <col min="13059" max="13059" width="43" style="1" customWidth="1"/>
    <col min="13060" max="13060" width="10.33203125" style="1" customWidth="1"/>
    <col min="13061" max="13062" width="13.33203125" style="1" customWidth="1"/>
    <col min="13063" max="13065" width="0" style="1" hidden="1" customWidth="1"/>
    <col min="13066" max="13066" width="8.1640625" style="1" customWidth="1"/>
    <col min="13067" max="13070" width="0" style="1" hidden="1" customWidth="1"/>
    <col min="13071" max="13071" width="13.33203125" style="1" customWidth="1"/>
    <col min="13072" max="13072" width="0" style="1" hidden="1" customWidth="1"/>
    <col min="13073" max="13074" width="13.33203125" style="1" customWidth="1"/>
    <col min="13075" max="13076" width="0" style="1" hidden="1" customWidth="1"/>
    <col min="13077" max="13312" width="8.83203125" style="1"/>
    <col min="13313" max="13313" width="5.6640625" style="1" customWidth="1"/>
    <col min="13314" max="13314" width="12.5" style="1" customWidth="1"/>
    <col min="13315" max="13315" width="43" style="1" customWidth="1"/>
    <col min="13316" max="13316" width="10.33203125" style="1" customWidth="1"/>
    <col min="13317" max="13318" width="13.33203125" style="1" customWidth="1"/>
    <col min="13319" max="13321" width="0" style="1" hidden="1" customWidth="1"/>
    <col min="13322" max="13322" width="8.1640625" style="1" customWidth="1"/>
    <col min="13323" max="13326" width="0" style="1" hidden="1" customWidth="1"/>
    <col min="13327" max="13327" width="13.33203125" style="1" customWidth="1"/>
    <col min="13328" max="13328" width="0" style="1" hidden="1" customWidth="1"/>
    <col min="13329" max="13330" width="13.33203125" style="1" customWidth="1"/>
    <col min="13331" max="13332" width="0" style="1" hidden="1" customWidth="1"/>
    <col min="13333" max="13568" width="8.83203125" style="1"/>
    <col min="13569" max="13569" width="5.6640625" style="1" customWidth="1"/>
    <col min="13570" max="13570" width="12.5" style="1" customWidth="1"/>
    <col min="13571" max="13571" width="43" style="1" customWidth="1"/>
    <col min="13572" max="13572" width="10.33203125" style="1" customWidth="1"/>
    <col min="13573" max="13574" width="13.33203125" style="1" customWidth="1"/>
    <col min="13575" max="13577" width="0" style="1" hidden="1" customWidth="1"/>
    <col min="13578" max="13578" width="8.1640625" style="1" customWidth="1"/>
    <col min="13579" max="13582" width="0" style="1" hidden="1" customWidth="1"/>
    <col min="13583" max="13583" width="13.33203125" style="1" customWidth="1"/>
    <col min="13584" max="13584" width="0" style="1" hidden="1" customWidth="1"/>
    <col min="13585" max="13586" width="13.33203125" style="1" customWidth="1"/>
    <col min="13587" max="13588" width="0" style="1" hidden="1" customWidth="1"/>
    <col min="13589" max="13824" width="8.83203125" style="1"/>
    <col min="13825" max="13825" width="5.6640625" style="1" customWidth="1"/>
    <col min="13826" max="13826" width="12.5" style="1" customWidth="1"/>
    <col min="13827" max="13827" width="43" style="1" customWidth="1"/>
    <col min="13828" max="13828" width="10.33203125" style="1" customWidth="1"/>
    <col min="13829" max="13830" width="13.33203125" style="1" customWidth="1"/>
    <col min="13831" max="13833" width="0" style="1" hidden="1" customWidth="1"/>
    <col min="13834" max="13834" width="8.1640625" style="1" customWidth="1"/>
    <col min="13835" max="13838" width="0" style="1" hidden="1" customWidth="1"/>
    <col min="13839" max="13839" width="13.33203125" style="1" customWidth="1"/>
    <col min="13840" max="13840" width="0" style="1" hidden="1" customWidth="1"/>
    <col min="13841" max="13842" width="13.33203125" style="1" customWidth="1"/>
    <col min="13843" max="13844" width="0" style="1" hidden="1" customWidth="1"/>
    <col min="13845" max="14080" width="8.83203125" style="1"/>
    <col min="14081" max="14081" width="5.6640625" style="1" customWidth="1"/>
    <col min="14082" max="14082" width="12.5" style="1" customWidth="1"/>
    <col min="14083" max="14083" width="43" style="1" customWidth="1"/>
    <col min="14084" max="14084" width="10.33203125" style="1" customWidth="1"/>
    <col min="14085" max="14086" width="13.33203125" style="1" customWidth="1"/>
    <col min="14087" max="14089" width="0" style="1" hidden="1" customWidth="1"/>
    <col min="14090" max="14090" width="8.1640625" style="1" customWidth="1"/>
    <col min="14091" max="14094" width="0" style="1" hidden="1" customWidth="1"/>
    <col min="14095" max="14095" width="13.33203125" style="1" customWidth="1"/>
    <col min="14096" max="14096" width="0" style="1" hidden="1" customWidth="1"/>
    <col min="14097" max="14098" width="13.33203125" style="1" customWidth="1"/>
    <col min="14099" max="14100" width="0" style="1" hidden="1" customWidth="1"/>
    <col min="14101" max="14336" width="8.83203125" style="1"/>
    <col min="14337" max="14337" width="5.6640625" style="1" customWidth="1"/>
    <col min="14338" max="14338" width="12.5" style="1" customWidth="1"/>
    <col min="14339" max="14339" width="43" style="1" customWidth="1"/>
    <col min="14340" max="14340" width="10.33203125" style="1" customWidth="1"/>
    <col min="14341" max="14342" width="13.33203125" style="1" customWidth="1"/>
    <col min="14343" max="14345" width="0" style="1" hidden="1" customWidth="1"/>
    <col min="14346" max="14346" width="8.1640625" style="1" customWidth="1"/>
    <col min="14347" max="14350" width="0" style="1" hidden="1" customWidth="1"/>
    <col min="14351" max="14351" width="13.33203125" style="1" customWidth="1"/>
    <col min="14352" max="14352" width="0" style="1" hidden="1" customWidth="1"/>
    <col min="14353" max="14354" width="13.33203125" style="1" customWidth="1"/>
    <col min="14355" max="14356" width="0" style="1" hidden="1" customWidth="1"/>
    <col min="14357" max="14592" width="8.83203125" style="1"/>
    <col min="14593" max="14593" width="5.6640625" style="1" customWidth="1"/>
    <col min="14594" max="14594" width="12.5" style="1" customWidth="1"/>
    <col min="14595" max="14595" width="43" style="1" customWidth="1"/>
    <col min="14596" max="14596" width="10.33203125" style="1" customWidth="1"/>
    <col min="14597" max="14598" width="13.33203125" style="1" customWidth="1"/>
    <col min="14599" max="14601" width="0" style="1" hidden="1" customWidth="1"/>
    <col min="14602" max="14602" width="8.1640625" style="1" customWidth="1"/>
    <col min="14603" max="14606" width="0" style="1" hidden="1" customWidth="1"/>
    <col min="14607" max="14607" width="13.33203125" style="1" customWidth="1"/>
    <col min="14608" max="14608" width="0" style="1" hidden="1" customWidth="1"/>
    <col min="14609" max="14610" width="13.33203125" style="1" customWidth="1"/>
    <col min="14611" max="14612" width="0" style="1" hidden="1" customWidth="1"/>
    <col min="14613" max="14848" width="8.83203125" style="1"/>
    <col min="14849" max="14849" width="5.6640625" style="1" customWidth="1"/>
    <col min="14850" max="14850" width="12.5" style="1" customWidth="1"/>
    <col min="14851" max="14851" width="43" style="1" customWidth="1"/>
    <col min="14852" max="14852" width="10.33203125" style="1" customWidth="1"/>
    <col min="14853" max="14854" width="13.33203125" style="1" customWidth="1"/>
    <col min="14855" max="14857" width="0" style="1" hidden="1" customWidth="1"/>
    <col min="14858" max="14858" width="8.1640625" style="1" customWidth="1"/>
    <col min="14859" max="14862" width="0" style="1" hidden="1" customWidth="1"/>
    <col min="14863" max="14863" width="13.33203125" style="1" customWidth="1"/>
    <col min="14864" max="14864" width="0" style="1" hidden="1" customWidth="1"/>
    <col min="14865" max="14866" width="13.33203125" style="1" customWidth="1"/>
    <col min="14867" max="14868" width="0" style="1" hidden="1" customWidth="1"/>
    <col min="14869" max="15104" width="8.83203125" style="1"/>
    <col min="15105" max="15105" width="5.6640625" style="1" customWidth="1"/>
    <col min="15106" max="15106" width="12.5" style="1" customWidth="1"/>
    <col min="15107" max="15107" width="43" style="1" customWidth="1"/>
    <col min="15108" max="15108" width="10.33203125" style="1" customWidth="1"/>
    <col min="15109" max="15110" width="13.33203125" style="1" customWidth="1"/>
    <col min="15111" max="15113" width="0" style="1" hidden="1" customWidth="1"/>
    <col min="15114" max="15114" width="8.1640625" style="1" customWidth="1"/>
    <col min="15115" max="15118" width="0" style="1" hidden="1" customWidth="1"/>
    <col min="15119" max="15119" width="13.33203125" style="1" customWidth="1"/>
    <col min="15120" max="15120" width="0" style="1" hidden="1" customWidth="1"/>
    <col min="15121" max="15122" width="13.33203125" style="1" customWidth="1"/>
    <col min="15123" max="15124" width="0" style="1" hidden="1" customWidth="1"/>
    <col min="15125" max="15360" width="8.83203125" style="1"/>
    <col min="15361" max="15361" width="5.6640625" style="1" customWidth="1"/>
    <col min="15362" max="15362" width="12.5" style="1" customWidth="1"/>
    <col min="15363" max="15363" width="43" style="1" customWidth="1"/>
    <col min="15364" max="15364" width="10.33203125" style="1" customWidth="1"/>
    <col min="15365" max="15366" width="13.33203125" style="1" customWidth="1"/>
    <col min="15367" max="15369" width="0" style="1" hidden="1" customWidth="1"/>
    <col min="15370" max="15370" width="8.1640625" style="1" customWidth="1"/>
    <col min="15371" max="15374" width="0" style="1" hidden="1" customWidth="1"/>
    <col min="15375" max="15375" width="13.33203125" style="1" customWidth="1"/>
    <col min="15376" max="15376" width="0" style="1" hidden="1" customWidth="1"/>
    <col min="15377" max="15378" width="13.33203125" style="1" customWidth="1"/>
    <col min="15379" max="15380" width="0" style="1" hidden="1" customWidth="1"/>
    <col min="15381" max="15616" width="8.83203125" style="1"/>
    <col min="15617" max="15617" width="5.6640625" style="1" customWidth="1"/>
    <col min="15618" max="15618" width="12.5" style="1" customWidth="1"/>
    <col min="15619" max="15619" width="43" style="1" customWidth="1"/>
    <col min="15620" max="15620" width="10.33203125" style="1" customWidth="1"/>
    <col min="15621" max="15622" width="13.33203125" style="1" customWidth="1"/>
    <col min="15623" max="15625" width="0" style="1" hidden="1" customWidth="1"/>
    <col min="15626" max="15626" width="8.1640625" style="1" customWidth="1"/>
    <col min="15627" max="15630" width="0" style="1" hidden="1" customWidth="1"/>
    <col min="15631" max="15631" width="13.33203125" style="1" customWidth="1"/>
    <col min="15632" max="15632" width="0" style="1" hidden="1" customWidth="1"/>
    <col min="15633" max="15634" width="13.33203125" style="1" customWidth="1"/>
    <col min="15635" max="15636" width="0" style="1" hidden="1" customWidth="1"/>
    <col min="15637" max="15872" width="8.83203125" style="1"/>
    <col min="15873" max="15873" width="5.6640625" style="1" customWidth="1"/>
    <col min="15874" max="15874" width="12.5" style="1" customWidth="1"/>
    <col min="15875" max="15875" width="43" style="1" customWidth="1"/>
    <col min="15876" max="15876" width="10.33203125" style="1" customWidth="1"/>
    <col min="15877" max="15878" width="13.33203125" style="1" customWidth="1"/>
    <col min="15879" max="15881" width="0" style="1" hidden="1" customWidth="1"/>
    <col min="15882" max="15882" width="8.1640625" style="1" customWidth="1"/>
    <col min="15883" max="15886" width="0" style="1" hidden="1" customWidth="1"/>
    <col min="15887" max="15887" width="13.33203125" style="1" customWidth="1"/>
    <col min="15888" max="15888" width="0" style="1" hidden="1" customWidth="1"/>
    <col min="15889" max="15890" width="13.33203125" style="1" customWidth="1"/>
    <col min="15891" max="15892" width="0" style="1" hidden="1" customWidth="1"/>
    <col min="15893" max="16128" width="8.83203125" style="1"/>
    <col min="16129" max="16129" width="5.6640625" style="1" customWidth="1"/>
    <col min="16130" max="16130" width="12.5" style="1" customWidth="1"/>
    <col min="16131" max="16131" width="43" style="1" customWidth="1"/>
    <col min="16132" max="16132" width="10.33203125" style="1" customWidth="1"/>
    <col min="16133" max="16134" width="13.33203125" style="1" customWidth="1"/>
    <col min="16135" max="16137" width="0" style="1" hidden="1" customWidth="1"/>
    <col min="16138" max="16138" width="8.1640625" style="1" customWidth="1"/>
    <col min="16139" max="16142" width="0" style="1" hidden="1" customWidth="1"/>
    <col min="16143" max="16143" width="13.33203125" style="1" customWidth="1"/>
    <col min="16144" max="16144" width="0" style="1" hidden="1" customWidth="1"/>
    <col min="16145" max="16146" width="13.33203125" style="1" customWidth="1"/>
    <col min="16147" max="16148" width="0" style="1" hidden="1" customWidth="1"/>
    <col min="16149" max="16384" width="8.83203125" style="1"/>
  </cols>
  <sheetData>
    <row r="1" spans="1:20" ht="26.25" customHeight="1" x14ac:dyDescent="0.2">
      <c r="A1" s="44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0" ht="32.25" customHeight="1" x14ac:dyDescent="0.2">
      <c r="A2" s="45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20" ht="23.25" customHeight="1" x14ac:dyDescent="0.2">
      <c r="A3" s="42" t="s">
        <v>440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20" ht="45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25</v>
      </c>
      <c r="G4" s="3" t="s">
        <v>26</v>
      </c>
      <c r="H4" s="3" t="s">
        <v>27</v>
      </c>
      <c r="I4" s="3" t="s">
        <v>26</v>
      </c>
      <c r="J4" s="3" t="s">
        <v>6</v>
      </c>
      <c r="K4" s="3" t="s">
        <v>28</v>
      </c>
      <c r="L4" s="3" t="s">
        <v>26</v>
      </c>
      <c r="M4" s="3" t="s">
        <v>29</v>
      </c>
      <c r="N4" s="3" t="s">
        <v>26</v>
      </c>
      <c r="O4" s="3" t="s">
        <v>30</v>
      </c>
      <c r="P4" s="3" t="s">
        <v>26</v>
      </c>
      <c r="Q4" s="3" t="s">
        <v>31</v>
      </c>
      <c r="R4" s="3" t="s">
        <v>32</v>
      </c>
      <c r="S4" s="1" t="s">
        <v>7</v>
      </c>
      <c r="T4" s="1" t="s">
        <v>8</v>
      </c>
    </row>
    <row r="5" spans="1:20" ht="16.5" hidden="1" customHeight="1" x14ac:dyDescent="0.2">
      <c r="A5" s="4" t="s">
        <v>9</v>
      </c>
      <c r="B5" s="5"/>
      <c r="C5" s="5" t="s">
        <v>10</v>
      </c>
      <c r="D5" s="5"/>
      <c r="E5" s="6"/>
      <c r="F5" s="7"/>
      <c r="G5" s="7"/>
      <c r="H5" s="8"/>
      <c r="I5" s="7"/>
      <c r="J5" s="9"/>
      <c r="K5" s="7"/>
      <c r="L5" s="7"/>
      <c r="M5" s="7"/>
      <c r="N5" s="7"/>
      <c r="O5" s="7"/>
      <c r="P5" s="7"/>
      <c r="Q5" s="7"/>
      <c r="R5" s="7"/>
    </row>
    <row r="6" spans="1:20" ht="16.5" hidden="1" customHeight="1" x14ac:dyDescent="0.2">
      <c r="A6" s="10">
        <v>1</v>
      </c>
      <c r="B6" s="11" t="s">
        <v>33</v>
      </c>
      <c r="C6" s="12" t="s">
        <v>34</v>
      </c>
      <c r="D6" s="11" t="s">
        <v>35</v>
      </c>
      <c r="E6" s="13">
        <v>4</v>
      </c>
      <c r="F6" s="14">
        <v>180000</v>
      </c>
      <c r="G6" s="14">
        <v>720000</v>
      </c>
      <c r="H6" s="15">
        <v>180000</v>
      </c>
      <c r="I6" s="14">
        <v>720000</v>
      </c>
      <c r="J6" s="16">
        <v>1</v>
      </c>
      <c r="K6" s="14">
        <v>180000</v>
      </c>
      <c r="L6" s="14">
        <v>720000</v>
      </c>
      <c r="M6" s="14">
        <v>0</v>
      </c>
      <c r="N6" s="14">
        <v>0</v>
      </c>
      <c r="O6" s="14">
        <v>180000</v>
      </c>
      <c r="P6" s="14">
        <v>720000</v>
      </c>
      <c r="Q6" s="14">
        <v>0</v>
      </c>
      <c r="R6" s="14">
        <v>0</v>
      </c>
    </row>
    <row r="7" spans="1:20" ht="28.5" hidden="1" customHeight="1" x14ac:dyDescent="0.2">
      <c r="A7" s="10">
        <v>2</v>
      </c>
      <c r="B7" s="11" t="s">
        <v>33</v>
      </c>
      <c r="C7" s="12" t="s">
        <v>36</v>
      </c>
      <c r="D7" s="11" t="s">
        <v>37</v>
      </c>
      <c r="E7" s="13">
        <v>26.861000000000001</v>
      </c>
      <c r="F7" s="14">
        <v>15530</v>
      </c>
      <c r="G7" s="14">
        <v>417151.33</v>
      </c>
      <c r="H7" s="15">
        <v>15530</v>
      </c>
      <c r="I7" s="14">
        <v>417151.33</v>
      </c>
      <c r="J7" s="16">
        <v>1</v>
      </c>
      <c r="K7" s="14">
        <v>15530</v>
      </c>
      <c r="L7" s="14">
        <v>417151.33</v>
      </c>
      <c r="M7" s="14">
        <v>0</v>
      </c>
      <c r="N7" s="14">
        <v>0</v>
      </c>
      <c r="O7" s="14">
        <v>15530</v>
      </c>
      <c r="P7" s="14">
        <v>417151.33</v>
      </c>
      <c r="Q7" s="14">
        <v>0</v>
      </c>
      <c r="R7" s="14">
        <v>0</v>
      </c>
    </row>
    <row r="8" spans="1:20" ht="16.5" hidden="1" customHeight="1" x14ac:dyDescent="0.2">
      <c r="A8" s="10">
        <v>3</v>
      </c>
      <c r="B8" s="11" t="s">
        <v>33</v>
      </c>
      <c r="C8" s="12" t="s">
        <v>38</v>
      </c>
      <c r="D8" s="11" t="s">
        <v>39</v>
      </c>
      <c r="E8" s="13">
        <v>5.34</v>
      </c>
      <c r="F8" s="14">
        <v>1250000</v>
      </c>
      <c r="G8" s="14">
        <v>6675000</v>
      </c>
      <c r="H8" s="15">
        <v>1250000</v>
      </c>
      <c r="I8" s="14">
        <v>6675000</v>
      </c>
      <c r="J8" s="16">
        <v>1</v>
      </c>
      <c r="K8" s="14">
        <v>1250000</v>
      </c>
      <c r="L8" s="14">
        <v>6675000</v>
      </c>
      <c r="M8" s="14">
        <v>0</v>
      </c>
      <c r="N8" s="14">
        <v>0</v>
      </c>
      <c r="O8" s="14">
        <v>1250000</v>
      </c>
      <c r="P8" s="14">
        <v>6675000</v>
      </c>
      <c r="Q8" s="14">
        <v>0</v>
      </c>
      <c r="R8" s="14">
        <v>0</v>
      </c>
    </row>
    <row r="9" spans="1:20" ht="16.5" hidden="1" customHeight="1" x14ac:dyDescent="0.2">
      <c r="A9" s="10">
        <v>4</v>
      </c>
      <c r="B9" s="11" t="s">
        <v>33</v>
      </c>
      <c r="C9" s="12" t="s">
        <v>40</v>
      </c>
      <c r="D9" s="11" t="s">
        <v>41</v>
      </c>
      <c r="E9" s="13">
        <v>100</v>
      </c>
      <c r="F9" s="14">
        <v>8000</v>
      </c>
      <c r="G9" s="14">
        <v>800000</v>
      </c>
      <c r="H9" s="15">
        <v>8000</v>
      </c>
      <c r="I9" s="14">
        <v>800000</v>
      </c>
      <c r="J9" s="16">
        <v>1</v>
      </c>
      <c r="K9" s="14">
        <v>8000</v>
      </c>
      <c r="L9" s="14">
        <v>800000</v>
      </c>
      <c r="M9" s="14">
        <v>0</v>
      </c>
      <c r="N9" s="14">
        <v>0</v>
      </c>
      <c r="O9" s="14">
        <v>8000</v>
      </c>
      <c r="P9" s="14">
        <v>800000</v>
      </c>
      <c r="Q9" s="14">
        <v>0</v>
      </c>
      <c r="R9" s="14">
        <v>0</v>
      </c>
    </row>
    <row r="10" spans="1:20" ht="16.5" hidden="1" customHeight="1" x14ac:dyDescent="0.2">
      <c r="A10" s="10">
        <v>5</v>
      </c>
      <c r="B10" s="11" t="s">
        <v>33</v>
      </c>
      <c r="C10" s="12" t="s">
        <v>42</v>
      </c>
      <c r="D10" s="11" t="s">
        <v>43</v>
      </c>
      <c r="E10" s="13">
        <v>25.62</v>
      </c>
      <c r="F10" s="14">
        <v>110000</v>
      </c>
      <c r="G10" s="14">
        <v>2818200</v>
      </c>
      <c r="H10" s="15">
        <v>110000</v>
      </c>
      <c r="I10" s="14">
        <v>2818200</v>
      </c>
      <c r="J10" s="16">
        <v>1</v>
      </c>
      <c r="K10" s="14">
        <v>110000</v>
      </c>
      <c r="L10" s="14">
        <v>2818200</v>
      </c>
      <c r="M10" s="14">
        <v>0</v>
      </c>
      <c r="N10" s="14">
        <v>0</v>
      </c>
      <c r="O10" s="14">
        <v>110000</v>
      </c>
      <c r="P10" s="14">
        <v>2818200</v>
      </c>
      <c r="Q10" s="14">
        <v>0</v>
      </c>
      <c r="R10" s="14">
        <v>0</v>
      </c>
    </row>
    <row r="11" spans="1:20" ht="16.5" hidden="1" customHeight="1" x14ac:dyDescent="0.2">
      <c r="A11" s="10">
        <v>6</v>
      </c>
      <c r="B11" s="11" t="s">
        <v>33</v>
      </c>
      <c r="C11" s="12" t="s">
        <v>44</v>
      </c>
      <c r="D11" s="11" t="s">
        <v>35</v>
      </c>
      <c r="E11" s="13">
        <v>135</v>
      </c>
      <c r="F11" s="14">
        <v>3500</v>
      </c>
      <c r="G11" s="14">
        <v>472500</v>
      </c>
      <c r="H11" s="15">
        <v>3500</v>
      </c>
      <c r="I11" s="14">
        <v>472500</v>
      </c>
      <c r="J11" s="16">
        <v>1</v>
      </c>
      <c r="K11" s="14">
        <v>3500</v>
      </c>
      <c r="L11" s="14">
        <v>472500</v>
      </c>
      <c r="M11" s="14">
        <v>0</v>
      </c>
      <c r="N11" s="14">
        <v>0</v>
      </c>
      <c r="O11" s="14">
        <v>3500</v>
      </c>
      <c r="P11" s="14">
        <v>472500</v>
      </c>
      <c r="Q11" s="14">
        <v>0</v>
      </c>
      <c r="R11" s="14">
        <v>0</v>
      </c>
    </row>
    <row r="12" spans="1:20" ht="16.5" hidden="1" customHeight="1" x14ac:dyDescent="0.2">
      <c r="A12" s="10">
        <v>7</v>
      </c>
      <c r="B12" s="11" t="s">
        <v>33</v>
      </c>
      <c r="C12" s="12" t="s">
        <v>441</v>
      </c>
      <c r="D12" s="11" t="s">
        <v>46</v>
      </c>
      <c r="E12" s="13">
        <v>2</v>
      </c>
      <c r="F12" s="14">
        <v>200000</v>
      </c>
      <c r="G12" s="14">
        <v>400000</v>
      </c>
      <c r="H12" s="15">
        <v>200000</v>
      </c>
      <c r="I12" s="14">
        <v>400000</v>
      </c>
      <c r="J12" s="16">
        <v>1</v>
      </c>
      <c r="K12" s="14">
        <v>200000</v>
      </c>
      <c r="L12" s="14">
        <v>400000</v>
      </c>
      <c r="M12" s="14">
        <v>0</v>
      </c>
      <c r="N12" s="14">
        <v>0</v>
      </c>
      <c r="O12" s="14">
        <v>200000</v>
      </c>
      <c r="P12" s="14">
        <v>400000</v>
      </c>
      <c r="Q12" s="14">
        <v>0</v>
      </c>
      <c r="R12" s="14">
        <v>0</v>
      </c>
    </row>
    <row r="13" spans="1:20" ht="54" hidden="1" customHeight="1" x14ac:dyDescent="0.2">
      <c r="A13" s="10">
        <v>8</v>
      </c>
      <c r="B13" s="11" t="s">
        <v>33</v>
      </c>
      <c r="C13" s="12" t="s">
        <v>47</v>
      </c>
      <c r="D13" s="11" t="s">
        <v>48</v>
      </c>
      <c r="E13" s="13">
        <v>14.04</v>
      </c>
      <c r="F13" s="14">
        <v>2630484</v>
      </c>
      <c r="G13" s="14">
        <v>36931995.359999999</v>
      </c>
      <c r="H13" s="15">
        <v>2630484</v>
      </c>
      <c r="I13" s="14">
        <v>36931995.359999999</v>
      </c>
      <c r="J13" s="16">
        <v>1</v>
      </c>
      <c r="K13" s="14">
        <v>2630484</v>
      </c>
      <c r="L13" s="14">
        <v>36931995.359999999</v>
      </c>
      <c r="M13" s="14">
        <v>0</v>
      </c>
      <c r="N13" s="14">
        <v>0</v>
      </c>
      <c r="O13" s="14">
        <v>2630484</v>
      </c>
      <c r="P13" s="14">
        <v>36931995.359999999</v>
      </c>
      <c r="Q13" s="14">
        <v>0</v>
      </c>
      <c r="R13" s="14">
        <v>0</v>
      </c>
    </row>
    <row r="14" spans="1:20" ht="54" hidden="1" customHeight="1" x14ac:dyDescent="0.2">
      <c r="A14" s="10">
        <v>9</v>
      </c>
      <c r="B14" s="11" t="s">
        <v>33</v>
      </c>
      <c r="C14" s="12" t="s">
        <v>49</v>
      </c>
      <c r="D14" s="11" t="s">
        <v>48</v>
      </c>
      <c r="E14" s="13">
        <v>2.4300000000000002</v>
      </c>
      <c r="F14" s="14">
        <v>2648484</v>
      </c>
      <c r="G14" s="14">
        <v>6435816.1200000001</v>
      </c>
      <c r="H14" s="15">
        <v>2648484</v>
      </c>
      <c r="I14" s="14">
        <v>6435816.1200000001</v>
      </c>
      <c r="J14" s="16">
        <v>1</v>
      </c>
      <c r="K14" s="14">
        <v>2648484</v>
      </c>
      <c r="L14" s="14">
        <v>6435816.1200000001</v>
      </c>
      <c r="M14" s="14">
        <v>0</v>
      </c>
      <c r="N14" s="14">
        <v>0</v>
      </c>
      <c r="O14" s="14">
        <v>2648484</v>
      </c>
      <c r="P14" s="14">
        <v>6435816.1200000001</v>
      </c>
      <c r="Q14" s="14">
        <v>0</v>
      </c>
      <c r="R14" s="14">
        <v>0</v>
      </c>
    </row>
    <row r="15" spans="1:20" ht="54" hidden="1" customHeight="1" x14ac:dyDescent="0.2">
      <c r="A15" s="10">
        <v>10</v>
      </c>
      <c r="B15" s="11" t="s">
        <v>33</v>
      </c>
      <c r="C15" s="12" t="s">
        <v>50</v>
      </c>
      <c r="D15" s="11" t="s">
        <v>48</v>
      </c>
      <c r="E15" s="13">
        <v>14.04</v>
      </c>
      <c r="F15" s="14">
        <v>2573186</v>
      </c>
      <c r="G15" s="14">
        <v>36127531.439999998</v>
      </c>
      <c r="H15" s="15">
        <v>2573186</v>
      </c>
      <c r="I15" s="14">
        <v>36127531.439999998</v>
      </c>
      <c r="J15" s="16">
        <v>1</v>
      </c>
      <c r="K15" s="14">
        <v>2573186</v>
      </c>
      <c r="L15" s="14">
        <v>36127531.439999998</v>
      </c>
      <c r="M15" s="14">
        <v>0</v>
      </c>
      <c r="N15" s="14">
        <v>0</v>
      </c>
      <c r="O15" s="14">
        <v>2573186</v>
      </c>
      <c r="P15" s="14">
        <v>36127531.439999998</v>
      </c>
      <c r="Q15" s="14">
        <v>0</v>
      </c>
      <c r="R15" s="14">
        <v>0</v>
      </c>
    </row>
    <row r="16" spans="1:20" ht="16.5" hidden="1" customHeight="1" x14ac:dyDescent="0.2">
      <c r="A16" s="10">
        <v>11</v>
      </c>
      <c r="B16" s="11" t="s">
        <v>33</v>
      </c>
      <c r="C16" s="12" t="s">
        <v>51</v>
      </c>
      <c r="D16" s="11" t="s">
        <v>41</v>
      </c>
      <c r="E16" s="13">
        <v>9</v>
      </c>
      <c r="F16" s="14">
        <v>100000</v>
      </c>
      <c r="G16" s="14">
        <v>900000</v>
      </c>
      <c r="H16" s="15">
        <v>100000</v>
      </c>
      <c r="I16" s="14">
        <v>900000</v>
      </c>
      <c r="J16" s="16">
        <v>1</v>
      </c>
      <c r="K16" s="14">
        <v>100000</v>
      </c>
      <c r="L16" s="14">
        <v>900000</v>
      </c>
      <c r="M16" s="14">
        <v>0</v>
      </c>
      <c r="N16" s="14">
        <v>0</v>
      </c>
      <c r="O16" s="14">
        <v>100000</v>
      </c>
      <c r="P16" s="14">
        <v>900000</v>
      </c>
      <c r="Q16" s="14">
        <v>0</v>
      </c>
      <c r="R16" s="14">
        <v>0</v>
      </c>
    </row>
    <row r="17" spans="1:20" ht="16.5" hidden="1" customHeight="1" x14ac:dyDescent="0.2">
      <c r="A17" s="10">
        <v>12</v>
      </c>
      <c r="B17" s="11" t="s">
        <v>33</v>
      </c>
      <c r="C17" s="12" t="s">
        <v>52</v>
      </c>
      <c r="D17" s="11" t="s">
        <v>37</v>
      </c>
      <c r="E17" s="13">
        <v>84.694000000000003</v>
      </c>
      <c r="F17" s="14">
        <v>150000</v>
      </c>
      <c r="G17" s="14">
        <v>12704100</v>
      </c>
      <c r="H17" s="15">
        <v>150000</v>
      </c>
      <c r="I17" s="14">
        <v>12704100</v>
      </c>
      <c r="J17" s="16">
        <v>1</v>
      </c>
      <c r="K17" s="14">
        <v>150000</v>
      </c>
      <c r="L17" s="14">
        <v>12704100</v>
      </c>
      <c r="M17" s="14">
        <v>0</v>
      </c>
      <c r="N17" s="14">
        <v>0</v>
      </c>
      <c r="O17" s="14">
        <v>150000</v>
      </c>
      <c r="P17" s="14">
        <v>12704100</v>
      </c>
      <c r="Q17" s="14">
        <v>0</v>
      </c>
      <c r="R17" s="14">
        <v>0</v>
      </c>
    </row>
    <row r="18" spans="1:20" ht="16.5" hidden="1" customHeight="1" x14ac:dyDescent="0.2">
      <c r="A18" s="10">
        <v>13</v>
      </c>
      <c r="B18" s="11" t="s">
        <v>33</v>
      </c>
      <c r="C18" s="12" t="s">
        <v>53</v>
      </c>
      <c r="D18" s="11" t="s">
        <v>35</v>
      </c>
      <c r="E18" s="13">
        <v>1</v>
      </c>
      <c r="F18" s="14">
        <v>182000</v>
      </c>
      <c r="G18" s="14">
        <v>182000</v>
      </c>
      <c r="H18" s="15">
        <v>182000</v>
      </c>
      <c r="I18" s="14">
        <v>182000</v>
      </c>
      <c r="J18" s="16">
        <v>1</v>
      </c>
      <c r="K18" s="14">
        <v>182000</v>
      </c>
      <c r="L18" s="14">
        <v>182000</v>
      </c>
      <c r="M18" s="14">
        <v>0</v>
      </c>
      <c r="N18" s="14">
        <v>0</v>
      </c>
      <c r="O18" s="14">
        <v>182000</v>
      </c>
      <c r="P18" s="14">
        <v>182000</v>
      </c>
      <c r="Q18" s="14">
        <v>0</v>
      </c>
      <c r="R18" s="14">
        <v>0</v>
      </c>
    </row>
    <row r="19" spans="1:20" ht="16.5" hidden="1" customHeight="1" x14ac:dyDescent="0.2">
      <c r="A19" s="10">
        <v>14</v>
      </c>
      <c r="B19" s="11" t="s">
        <v>33</v>
      </c>
      <c r="C19" s="12" t="s">
        <v>54</v>
      </c>
      <c r="D19" s="11" t="s">
        <v>35</v>
      </c>
      <c r="E19" s="13">
        <v>4</v>
      </c>
      <c r="F19" s="14">
        <v>100000</v>
      </c>
      <c r="G19" s="14">
        <v>400000</v>
      </c>
      <c r="H19" s="15">
        <v>100000</v>
      </c>
      <c r="I19" s="14">
        <v>400000</v>
      </c>
      <c r="J19" s="16">
        <v>1</v>
      </c>
      <c r="K19" s="14">
        <v>100000</v>
      </c>
      <c r="L19" s="14">
        <v>400000</v>
      </c>
      <c r="M19" s="14">
        <v>0</v>
      </c>
      <c r="N19" s="14">
        <v>0</v>
      </c>
      <c r="O19" s="14">
        <v>100000</v>
      </c>
      <c r="P19" s="14">
        <v>400000</v>
      </c>
      <c r="Q19" s="14">
        <v>0</v>
      </c>
      <c r="R19" s="14">
        <v>0</v>
      </c>
    </row>
    <row r="20" spans="1:20" ht="16.5" hidden="1" customHeight="1" x14ac:dyDescent="0.2">
      <c r="A20" s="10">
        <v>15</v>
      </c>
      <c r="B20" s="11" t="s">
        <v>33</v>
      </c>
      <c r="C20" s="12" t="s">
        <v>55</v>
      </c>
      <c r="D20" s="11" t="s">
        <v>35</v>
      </c>
      <c r="E20" s="13">
        <v>96</v>
      </c>
      <c r="F20" s="14">
        <v>5000</v>
      </c>
      <c r="G20" s="14">
        <v>480000</v>
      </c>
      <c r="H20" s="15">
        <v>5000</v>
      </c>
      <c r="I20" s="14">
        <v>480000</v>
      </c>
      <c r="J20" s="16">
        <v>1</v>
      </c>
      <c r="K20" s="14">
        <v>5000</v>
      </c>
      <c r="L20" s="14">
        <v>480000</v>
      </c>
      <c r="M20" s="14">
        <v>0</v>
      </c>
      <c r="N20" s="14">
        <v>0</v>
      </c>
      <c r="O20" s="14">
        <v>5000</v>
      </c>
      <c r="P20" s="14">
        <v>480000</v>
      </c>
      <c r="Q20" s="14">
        <v>0</v>
      </c>
      <c r="R20" s="14">
        <v>0</v>
      </c>
    </row>
    <row r="21" spans="1:20" ht="16.5" hidden="1" customHeight="1" x14ac:dyDescent="0.2">
      <c r="A21" s="10">
        <v>16</v>
      </c>
      <c r="B21" s="11" t="s">
        <v>33</v>
      </c>
      <c r="C21" s="12" t="s">
        <v>56</v>
      </c>
      <c r="D21" s="11" t="s">
        <v>35</v>
      </c>
      <c r="E21" s="13">
        <v>6</v>
      </c>
      <c r="F21" s="14">
        <v>10000</v>
      </c>
      <c r="G21" s="14">
        <v>60000</v>
      </c>
      <c r="H21" s="15">
        <v>10000</v>
      </c>
      <c r="I21" s="14">
        <v>60000</v>
      </c>
      <c r="J21" s="16">
        <v>1</v>
      </c>
      <c r="K21" s="14">
        <v>10000</v>
      </c>
      <c r="L21" s="14">
        <v>60000</v>
      </c>
      <c r="M21" s="14">
        <v>0</v>
      </c>
      <c r="N21" s="14">
        <v>0</v>
      </c>
      <c r="O21" s="14">
        <v>10000</v>
      </c>
      <c r="P21" s="14">
        <v>60000</v>
      </c>
      <c r="Q21" s="14">
        <v>0</v>
      </c>
      <c r="R21" s="14">
        <v>0</v>
      </c>
    </row>
    <row r="22" spans="1:20" ht="16.5" hidden="1" customHeight="1" x14ac:dyDescent="0.2">
      <c r="A22" s="10">
        <v>17</v>
      </c>
      <c r="B22" s="11" t="s">
        <v>33</v>
      </c>
      <c r="C22" s="12" t="s">
        <v>57</v>
      </c>
      <c r="D22" s="11" t="s">
        <v>58</v>
      </c>
      <c r="E22" s="13">
        <v>1</v>
      </c>
      <c r="F22" s="14">
        <v>350000</v>
      </c>
      <c r="G22" s="14">
        <v>350000</v>
      </c>
      <c r="H22" s="15">
        <v>350000</v>
      </c>
      <c r="I22" s="14">
        <v>350000</v>
      </c>
      <c r="J22" s="16">
        <v>1</v>
      </c>
      <c r="K22" s="14">
        <v>350000</v>
      </c>
      <c r="L22" s="14">
        <v>350000</v>
      </c>
      <c r="M22" s="14">
        <v>0</v>
      </c>
      <c r="N22" s="14">
        <v>0</v>
      </c>
      <c r="O22" s="14">
        <v>350000</v>
      </c>
      <c r="P22" s="14">
        <v>350000</v>
      </c>
      <c r="Q22" s="14">
        <v>0</v>
      </c>
      <c r="R22" s="14">
        <v>0</v>
      </c>
    </row>
    <row r="23" spans="1:20" ht="16.5" hidden="1" customHeight="1" x14ac:dyDescent="0.2">
      <c r="A23" s="10">
        <v>18</v>
      </c>
      <c r="B23" s="11" t="s">
        <v>33</v>
      </c>
      <c r="C23" s="12" t="s">
        <v>59</v>
      </c>
      <c r="D23" s="11" t="s">
        <v>60</v>
      </c>
      <c r="E23" s="13">
        <v>2</v>
      </c>
      <c r="F23" s="14">
        <v>290000</v>
      </c>
      <c r="G23" s="14">
        <v>580000</v>
      </c>
      <c r="H23" s="15">
        <v>290000</v>
      </c>
      <c r="I23" s="14">
        <v>580000</v>
      </c>
      <c r="J23" s="16">
        <v>1</v>
      </c>
      <c r="K23" s="14">
        <v>290000</v>
      </c>
      <c r="L23" s="14">
        <v>580000</v>
      </c>
      <c r="M23" s="14">
        <v>0</v>
      </c>
      <c r="N23" s="14">
        <v>0</v>
      </c>
      <c r="O23" s="14">
        <v>290000</v>
      </c>
      <c r="P23" s="14">
        <v>580000</v>
      </c>
      <c r="Q23" s="14">
        <v>0</v>
      </c>
      <c r="R23" s="14">
        <v>0</v>
      </c>
    </row>
    <row r="24" spans="1:20" ht="16.5" hidden="1" customHeight="1" x14ac:dyDescent="0.2">
      <c r="A24" s="10">
        <v>19</v>
      </c>
      <c r="B24" s="11" t="s">
        <v>33</v>
      </c>
      <c r="C24" s="12" t="s">
        <v>61</v>
      </c>
      <c r="D24" s="11" t="s">
        <v>60</v>
      </c>
      <c r="E24" s="13">
        <v>1</v>
      </c>
      <c r="F24" s="14">
        <v>450000</v>
      </c>
      <c r="G24" s="14">
        <v>450000</v>
      </c>
      <c r="H24" s="15">
        <v>450000</v>
      </c>
      <c r="I24" s="14">
        <v>450000</v>
      </c>
      <c r="J24" s="16">
        <v>1</v>
      </c>
      <c r="K24" s="14">
        <v>450000</v>
      </c>
      <c r="L24" s="14">
        <v>450000</v>
      </c>
      <c r="M24" s="14">
        <v>0</v>
      </c>
      <c r="N24" s="14">
        <v>0</v>
      </c>
      <c r="O24" s="14">
        <v>450000</v>
      </c>
      <c r="P24" s="14">
        <v>450000</v>
      </c>
      <c r="Q24" s="14">
        <v>0</v>
      </c>
      <c r="R24" s="14">
        <v>0</v>
      </c>
    </row>
    <row r="25" spans="1:20" ht="16.5" hidden="1" customHeight="1" x14ac:dyDescent="0.2">
      <c r="A25" s="10">
        <v>20</v>
      </c>
      <c r="B25" s="11" t="s">
        <v>33</v>
      </c>
      <c r="C25" s="12" t="s">
        <v>62</v>
      </c>
      <c r="D25" s="11" t="s">
        <v>35</v>
      </c>
      <c r="E25" s="13">
        <v>1</v>
      </c>
      <c r="F25" s="14">
        <v>150000</v>
      </c>
      <c r="G25" s="14">
        <v>150000</v>
      </c>
      <c r="H25" s="15">
        <v>150000</v>
      </c>
      <c r="I25" s="14">
        <v>150000</v>
      </c>
      <c r="J25" s="16">
        <v>1</v>
      </c>
      <c r="K25" s="14">
        <v>150000</v>
      </c>
      <c r="L25" s="14">
        <v>150000</v>
      </c>
      <c r="M25" s="14">
        <v>0</v>
      </c>
      <c r="N25" s="14">
        <v>0</v>
      </c>
      <c r="O25" s="14">
        <v>150000</v>
      </c>
      <c r="P25" s="14">
        <v>150000</v>
      </c>
      <c r="Q25" s="14">
        <v>0</v>
      </c>
      <c r="R25" s="14">
        <v>0</v>
      </c>
    </row>
    <row r="26" spans="1:20" ht="16.5" hidden="1" customHeight="1" x14ac:dyDescent="0.2">
      <c r="A26" s="10">
        <v>21</v>
      </c>
      <c r="B26" s="11" t="s">
        <v>33</v>
      </c>
      <c r="C26" s="12" t="s">
        <v>63</v>
      </c>
      <c r="D26" s="11" t="s">
        <v>58</v>
      </c>
      <c r="E26" s="13">
        <v>1</v>
      </c>
      <c r="F26" s="14">
        <v>70000</v>
      </c>
      <c r="G26" s="14">
        <v>70000</v>
      </c>
      <c r="H26" s="15">
        <v>70000</v>
      </c>
      <c r="I26" s="14">
        <v>70000</v>
      </c>
      <c r="J26" s="16">
        <v>1</v>
      </c>
      <c r="K26" s="14">
        <v>70000</v>
      </c>
      <c r="L26" s="14">
        <v>70000</v>
      </c>
      <c r="M26" s="14">
        <v>0</v>
      </c>
      <c r="N26" s="14">
        <v>0</v>
      </c>
      <c r="O26" s="14">
        <v>70000</v>
      </c>
      <c r="P26" s="14">
        <v>70000</v>
      </c>
      <c r="Q26" s="14">
        <v>0</v>
      </c>
      <c r="R26" s="14">
        <v>0</v>
      </c>
    </row>
    <row r="27" spans="1:20" ht="16.5" hidden="1" customHeight="1" x14ac:dyDescent="0.2">
      <c r="A27" s="10">
        <v>22</v>
      </c>
      <c r="B27" s="11" t="s">
        <v>33</v>
      </c>
      <c r="C27" s="12" t="s">
        <v>64</v>
      </c>
      <c r="D27" s="11" t="s">
        <v>35</v>
      </c>
      <c r="E27" s="13">
        <v>4</v>
      </c>
      <c r="F27" s="14">
        <v>150000</v>
      </c>
      <c r="G27" s="14">
        <v>600000</v>
      </c>
      <c r="H27" s="15">
        <v>150000</v>
      </c>
      <c r="I27" s="14">
        <v>600000</v>
      </c>
      <c r="J27" s="16">
        <v>1</v>
      </c>
      <c r="K27" s="14">
        <v>150000</v>
      </c>
      <c r="L27" s="14">
        <v>600000</v>
      </c>
      <c r="M27" s="14">
        <v>0</v>
      </c>
      <c r="N27" s="14">
        <v>0</v>
      </c>
      <c r="O27" s="14">
        <v>150000</v>
      </c>
      <c r="P27" s="14">
        <v>600000</v>
      </c>
      <c r="Q27" s="14">
        <v>0</v>
      </c>
      <c r="R27" s="14">
        <v>0</v>
      </c>
    </row>
    <row r="28" spans="1:20" ht="16.5" hidden="1" customHeight="1" x14ac:dyDescent="0.2">
      <c r="A28" s="10">
        <v>23</v>
      </c>
      <c r="B28" s="11" t="s">
        <v>33</v>
      </c>
      <c r="C28" s="12" t="s">
        <v>65</v>
      </c>
      <c r="D28" s="11" t="s">
        <v>35</v>
      </c>
      <c r="E28" s="13">
        <v>8</v>
      </c>
      <c r="F28" s="14">
        <v>5000</v>
      </c>
      <c r="G28" s="14">
        <v>40000</v>
      </c>
      <c r="H28" s="15">
        <v>5000</v>
      </c>
      <c r="I28" s="14">
        <v>40000</v>
      </c>
      <c r="J28" s="16">
        <v>1</v>
      </c>
      <c r="K28" s="14">
        <v>5000</v>
      </c>
      <c r="L28" s="14">
        <v>40000</v>
      </c>
      <c r="M28" s="14">
        <v>0</v>
      </c>
      <c r="N28" s="14">
        <v>0</v>
      </c>
      <c r="O28" s="14">
        <v>5000</v>
      </c>
      <c r="P28" s="14">
        <v>40000</v>
      </c>
      <c r="Q28" s="14">
        <v>0</v>
      </c>
      <c r="R28" s="14">
        <v>0</v>
      </c>
    </row>
    <row r="29" spans="1:20" ht="16.5" hidden="1" customHeight="1" x14ac:dyDescent="0.2">
      <c r="A29" s="10">
        <v>24</v>
      </c>
      <c r="B29" s="11" t="s">
        <v>33</v>
      </c>
      <c r="C29" s="12" t="s">
        <v>66</v>
      </c>
      <c r="D29" s="11" t="s">
        <v>35</v>
      </c>
      <c r="E29" s="13">
        <v>4</v>
      </c>
      <c r="F29" s="14">
        <v>25000</v>
      </c>
      <c r="G29" s="14">
        <v>100000</v>
      </c>
      <c r="H29" s="15">
        <v>25000</v>
      </c>
      <c r="I29" s="14">
        <v>100000</v>
      </c>
      <c r="J29" s="16">
        <v>1</v>
      </c>
      <c r="K29" s="14">
        <v>25000</v>
      </c>
      <c r="L29" s="14">
        <v>100000</v>
      </c>
      <c r="M29" s="14">
        <v>0</v>
      </c>
      <c r="N29" s="14">
        <v>0</v>
      </c>
      <c r="O29" s="14">
        <v>25000</v>
      </c>
      <c r="P29" s="14">
        <v>100000</v>
      </c>
      <c r="Q29" s="14">
        <v>0</v>
      </c>
      <c r="R29" s="14">
        <v>0</v>
      </c>
    </row>
    <row r="30" spans="1:20" ht="16.5" hidden="1" customHeight="1" x14ac:dyDescent="0.2">
      <c r="A30" s="10">
        <v>25</v>
      </c>
      <c r="B30" s="11" t="s">
        <v>67</v>
      </c>
      <c r="C30" s="12" t="s">
        <v>68</v>
      </c>
      <c r="D30" s="11" t="s">
        <v>35</v>
      </c>
      <c r="E30" s="13">
        <v>1</v>
      </c>
      <c r="F30" s="14">
        <v>57093</v>
      </c>
      <c r="G30" s="14">
        <v>57093</v>
      </c>
      <c r="H30" s="15">
        <v>135000</v>
      </c>
      <c r="I30" s="14">
        <v>135000</v>
      </c>
      <c r="J30" s="16">
        <v>1</v>
      </c>
      <c r="K30" s="14">
        <v>135000</v>
      </c>
      <c r="L30" s="14">
        <v>135000</v>
      </c>
      <c r="M30" s="14">
        <v>0</v>
      </c>
      <c r="N30" s="14">
        <v>0</v>
      </c>
      <c r="O30" s="14">
        <v>135000</v>
      </c>
      <c r="P30" s="14">
        <v>135000</v>
      </c>
      <c r="Q30" s="14">
        <v>77907</v>
      </c>
      <c r="R30" s="14">
        <v>77907</v>
      </c>
      <c r="S30" s="1">
        <v>0</v>
      </c>
      <c r="T30" s="1">
        <v>0</v>
      </c>
    </row>
    <row r="31" spans="1:20" ht="16.5" hidden="1" customHeight="1" x14ac:dyDescent="0.2">
      <c r="A31" s="10">
        <v>26</v>
      </c>
      <c r="B31" s="11" t="s">
        <v>69</v>
      </c>
      <c r="C31" s="12" t="s">
        <v>70</v>
      </c>
      <c r="D31" s="11" t="s">
        <v>35</v>
      </c>
      <c r="E31" s="13">
        <v>1</v>
      </c>
      <c r="F31" s="14">
        <v>50427</v>
      </c>
      <c r="G31" s="14">
        <v>50427</v>
      </c>
      <c r="H31" s="15">
        <v>135000</v>
      </c>
      <c r="I31" s="14">
        <v>135000</v>
      </c>
      <c r="J31" s="16">
        <v>1</v>
      </c>
      <c r="K31" s="14">
        <v>135000</v>
      </c>
      <c r="L31" s="14">
        <v>135000</v>
      </c>
      <c r="M31" s="14">
        <v>0</v>
      </c>
      <c r="N31" s="14">
        <v>0</v>
      </c>
      <c r="O31" s="14">
        <v>135000</v>
      </c>
      <c r="P31" s="14">
        <v>135000</v>
      </c>
      <c r="Q31" s="14">
        <v>84573</v>
      </c>
      <c r="R31" s="14">
        <v>84573</v>
      </c>
      <c r="S31" s="1">
        <v>0</v>
      </c>
      <c r="T31" s="1">
        <v>0</v>
      </c>
    </row>
    <row r="32" spans="1:20" ht="16.5" hidden="1" customHeight="1" x14ac:dyDescent="0.2">
      <c r="A32" s="10">
        <v>27</v>
      </c>
      <c r="B32" s="11" t="s">
        <v>67</v>
      </c>
      <c r="C32" s="12" t="s">
        <v>71</v>
      </c>
      <c r="D32" s="11" t="s">
        <v>35</v>
      </c>
      <c r="E32" s="13">
        <v>1</v>
      </c>
      <c r="F32" s="14">
        <v>57093</v>
      </c>
      <c r="G32" s="14">
        <v>57093</v>
      </c>
      <c r="H32" s="15">
        <v>135000</v>
      </c>
      <c r="I32" s="14">
        <v>135000</v>
      </c>
      <c r="J32" s="16">
        <v>1</v>
      </c>
      <c r="K32" s="14">
        <v>135000</v>
      </c>
      <c r="L32" s="14">
        <v>135000</v>
      </c>
      <c r="M32" s="14">
        <v>0</v>
      </c>
      <c r="N32" s="14">
        <v>0</v>
      </c>
      <c r="O32" s="14">
        <v>135000</v>
      </c>
      <c r="P32" s="14">
        <v>135000</v>
      </c>
      <c r="Q32" s="14">
        <v>77907</v>
      </c>
      <c r="R32" s="14">
        <v>77907</v>
      </c>
      <c r="S32" s="1">
        <v>0</v>
      </c>
      <c r="T32" s="1">
        <v>0</v>
      </c>
    </row>
    <row r="33" spans="1:20" ht="16.5" hidden="1" customHeight="1" x14ac:dyDescent="0.2">
      <c r="A33" s="10">
        <v>28</v>
      </c>
      <c r="B33" s="11" t="s">
        <v>72</v>
      </c>
      <c r="C33" s="12" t="s">
        <v>73</v>
      </c>
      <c r="D33" s="11" t="s">
        <v>35</v>
      </c>
      <c r="E33" s="13">
        <v>1</v>
      </c>
      <c r="F33" s="14">
        <v>100000</v>
      </c>
      <c r="G33" s="14">
        <v>100000</v>
      </c>
      <c r="H33" s="15">
        <v>310000</v>
      </c>
      <c r="I33" s="14">
        <v>310000</v>
      </c>
      <c r="J33" s="16">
        <v>1</v>
      </c>
      <c r="K33" s="14">
        <v>310000</v>
      </c>
      <c r="L33" s="14">
        <v>310000</v>
      </c>
      <c r="M33" s="14">
        <v>0</v>
      </c>
      <c r="N33" s="14">
        <v>0</v>
      </c>
      <c r="O33" s="14">
        <v>310000</v>
      </c>
      <c r="P33" s="14">
        <v>310000</v>
      </c>
      <c r="Q33" s="14">
        <v>210000</v>
      </c>
      <c r="R33" s="14">
        <v>210000</v>
      </c>
      <c r="S33" s="1">
        <v>0</v>
      </c>
      <c r="T33" s="1">
        <v>0</v>
      </c>
    </row>
    <row r="34" spans="1:20" ht="28.5" hidden="1" customHeight="1" x14ac:dyDescent="0.2">
      <c r="A34" s="10">
        <v>29</v>
      </c>
      <c r="B34" s="11" t="s">
        <v>74</v>
      </c>
      <c r="C34" s="12" t="s">
        <v>75</v>
      </c>
      <c r="D34" s="11" t="s">
        <v>39</v>
      </c>
      <c r="E34" s="13">
        <v>58.533019999999993</v>
      </c>
      <c r="F34" s="14">
        <v>988262.3</v>
      </c>
      <c r="G34" s="14">
        <v>57845976.971145995</v>
      </c>
      <c r="H34" s="15">
        <v>1050000</v>
      </c>
      <c r="I34" s="14">
        <v>61459670.999999993</v>
      </c>
      <c r="J34" s="16">
        <v>1</v>
      </c>
      <c r="K34" s="14">
        <v>1050000</v>
      </c>
      <c r="L34" s="14">
        <v>61459670.999999993</v>
      </c>
      <c r="M34" s="14">
        <v>0</v>
      </c>
      <c r="N34" s="14">
        <v>0</v>
      </c>
      <c r="O34" s="14">
        <v>1050000</v>
      </c>
      <c r="P34" s="14">
        <v>61459670.999999993</v>
      </c>
      <c r="Q34" s="14">
        <v>61737.699999999953</v>
      </c>
      <c r="R34" s="14">
        <v>3613694.0288539976</v>
      </c>
      <c r="S34" s="1">
        <v>0</v>
      </c>
      <c r="T34" s="1">
        <v>0</v>
      </c>
    </row>
    <row r="35" spans="1:20" ht="16.5" hidden="1" customHeight="1" x14ac:dyDescent="0.2">
      <c r="A35" s="10">
        <v>30</v>
      </c>
      <c r="B35" s="11" t="s">
        <v>76</v>
      </c>
      <c r="C35" s="12" t="s">
        <v>77</v>
      </c>
      <c r="D35" s="11" t="s">
        <v>37</v>
      </c>
      <c r="E35" s="13">
        <v>416.21066200000001</v>
      </c>
      <c r="F35" s="14">
        <v>4550</v>
      </c>
      <c r="G35" s="14">
        <v>1893758.5121000002</v>
      </c>
      <c r="H35" s="15">
        <v>11500</v>
      </c>
      <c r="I35" s="14">
        <v>4786422.6129999999</v>
      </c>
      <c r="J35" s="16">
        <v>1</v>
      </c>
      <c r="K35" s="14">
        <v>11500</v>
      </c>
      <c r="L35" s="14">
        <v>4786422.6129999999</v>
      </c>
      <c r="M35" s="14">
        <v>0</v>
      </c>
      <c r="N35" s="14">
        <v>0</v>
      </c>
      <c r="O35" s="14">
        <v>11500</v>
      </c>
      <c r="P35" s="14">
        <v>4786422.6129999999</v>
      </c>
      <c r="Q35" s="14">
        <v>6950</v>
      </c>
      <c r="R35" s="14">
        <v>2892664.1009</v>
      </c>
      <c r="S35" s="1">
        <v>0</v>
      </c>
      <c r="T35" s="1">
        <v>0</v>
      </c>
    </row>
    <row r="36" spans="1:20" ht="16.5" hidden="1" customHeight="1" x14ac:dyDescent="0.2">
      <c r="A36" s="10">
        <v>31</v>
      </c>
      <c r="B36" s="11" t="s">
        <v>78</v>
      </c>
      <c r="C36" s="12" t="s">
        <v>79</v>
      </c>
      <c r="D36" s="11" t="s">
        <v>37</v>
      </c>
      <c r="E36" s="13">
        <v>74.18647</v>
      </c>
      <c r="F36" s="14">
        <v>300</v>
      </c>
      <c r="G36" s="14">
        <v>22255.940999999999</v>
      </c>
      <c r="H36" s="15">
        <v>500</v>
      </c>
      <c r="I36" s="14">
        <v>37093.235000000001</v>
      </c>
      <c r="J36" s="16">
        <v>1</v>
      </c>
      <c r="K36" s="14">
        <v>500</v>
      </c>
      <c r="L36" s="14">
        <v>37093.235000000001</v>
      </c>
      <c r="M36" s="14">
        <v>0</v>
      </c>
      <c r="N36" s="14">
        <v>0</v>
      </c>
      <c r="O36" s="14">
        <v>500</v>
      </c>
      <c r="P36" s="14">
        <v>37093.235000000001</v>
      </c>
      <c r="Q36" s="14">
        <v>200</v>
      </c>
      <c r="R36" s="14">
        <v>14837.294000000002</v>
      </c>
      <c r="S36" s="1">
        <v>0</v>
      </c>
      <c r="T36" s="1">
        <v>0</v>
      </c>
    </row>
    <row r="37" spans="1:20" ht="16.5" hidden="1" customHeight="1" x14ac:dyDescent="0.2">
      <c r="A37" s="10">
        <v>32</v>
      </c>
      <c r="B37" s="11" t="s">
        <v>80</v>
      </c>
      <c r="C37" s="12" t="s">
        <v>81</v>
      </c>
      <c r="D37" s="11" t="s">
        <v>43</v>
      </c>
      <c r="E37" s="13">
        <v>60.6</v>
      </c>
      <c r="F37" s="14">
        <v>36500</v>
      </c>
      <c r="G37" s="14">
        <v>2211900</v>
      </c>
      <c r="H37" s="15">
        <v>131182</v>
      </c>
      <c r="I37" s="14">
        <v>7949629.2000000002</v>
      </c>
      <c r="J37" s="16">
        <v>1</v>
      </c>
      <c r="K37" s="14">
        <v>131182</v>
      </c>
      <c r="L37" s="14">
        <v>7949629.2000000002</v>
      </c>
      <c r="M37" s="14">
        <v>0</v>
      </c>
      <c r="N37" s="14">
        <v>0</v>
      </c>
      <c r="O37" s="14">
        <v>131182</v>
      </c>
      <c r="P37" s="14">
        <v>7949629.2000000002</v>
      </c>
      <c r="Q37" s="14">
        <v>94682</v>
      </c>
      <c r="R37" s="14">
        <v>5737729.2000000002</v>
      </c>
      <c r="S37" s="1">
        <v>0</v>
      </c>
      <c r="T37" s="1">
        <v>0</v>
      </c>
    </row>
    <row r="38" spans="1:20" ht="16.5" customHeight="1" x14ac:dyDescent="0.2">
      <c r="A38" s="10">
        <v>33</v>
      </c>
      <c r="B38" s="11" t="s">
        <v>82</v>
      </c>
      <c r="C38" s="12" t="s">
        <v>83</v>
      </c>
      <c r="D38" s="11" t="s">
        <v>39</v>
      </c>
      <c r="E38" s="13">
        <v>80.278440000000003</v>
      </c>
      <c r="F38" s="14">
        <v>140000</v>
      </c>
      <c r="G38" s="14">
        <v>11238981.6</v>
      </c>
      <c r="H38" s="15">
        <v>200000</v>
      </c>
      <c r="I38" s="14">
        <v>16055688</v>
      </c>
      <c r="J38" s="16">
        <v>1</v>
      </c>
      <c r="K38" s="14">
        <v>200000</v>
      </c>
      <c r="L38" s="14">
        <v>16055688</v>
      </c>
      <c r="M38" s="14">
        <v>0</v>
      </c>
      <c r="N38" s="14">
        <v>0</v>
      </c>
      <c r="O38" s="14">
        <v>200000</v>
      </c>
      <c r="P38" s="14">
        <v>16055688</v>
      </c>
      <c r="Q38" s="14">
        <v>60000</v>
      </c>
      <c r="R38" s="14">
        <v>4816706.4000000004</v>
      </c>
      <c r="S38" s="1">
        <v>0</v>
      </c>
      <c r="T38" s="1">
        <v>0</v>
      </c>
    </row>
    <row r="39" spans="1:20" ht="16.5" hidden="1" customHeight="1" x14ac:dyDescent="0.2">
      <c r="A39" s="10">
        <v>34</v>
      </c>
      <c r="B39" s="11" t="s">
        <v>84</v>
      </c>
      <c r="C39" s="12" t="s">
        <v>85</v>
      </c>
      <c r="D39" s="11" t="s">
        <v>39</v>
      </c>
      <c r="E39" s="13">
        <v>5.3566508989999999</v>
      </c>
      <c r="F39" s="14">
        <v>400000</v>
      </c>
      <c r="G39" s="14">
        <v>2142660.3596000001</v>
      </c>
      <c r="H39" s="15">
        <v>380000</v>
      </c>
      <c r="I39" s="14">
        <v>2035527.3416200001</v>
      </c>
      <c r="J39" s="16">
        <v>1</v>
      </c>
      <c r="K39" s="14">
        <v>380000</v>
      </c>
      <c r="L39" s="14">
        <v>2035527.3416200001</v>
      </c>
      <c r="M39" s="14">
        <v>0</v>
      </c>
      <c r="N39" s="14">
        <v>0</v>
      </c>
      <c r="O39" s="14">
        <v>380000</v>
      </c>
      <c r="P39" s="14">
        <v>2035527.3416200001</v>
      </c>
      <c r="Q39" s="14">
        <v>-20000</v>
      </c>
      <c r="R39" s="14">
        <v>-107133.01798</v>
      </c>
      <c r="S39" s="1">
        <v>0</v>
      </c>
      <c r="T39" s="1">
        <v>0</v>
      </c>
    </row>
    <row r="40" spans="1:20" ht="16.5" hidden="1" customHeight="1" x14ac:dyDescent="0.2">
      <c r="A40" s="10">
        <v>35</v>
      </c>
      <c r="B40" s="11" t="s">
        <v>86</v>
      </c>
      <c r="C40" s="12" t="s">
        <v>87</v>
      </c>
      <c r="D40" s="11" t="s">
        <v>39</v>
      </c>
      <c r="E40" s="13">
        <v>38.65102031</v>
      </c>
      <c r="F40" s="14">
        <v>400000</v>
      </c>
      <c r="G40" s="14">
        <v>15460408.124</v>
      </c>
      <c r="H40" s="15">
        <v>380000</v>
      </c>
      <c r="I40" s="14">
        <v>14687387.717800001</v>
      </c>
      <c r="J40" s="16">
        <v>1</v>
      </c>
      <c r="K40" s="14">
        <v>380000</v>
      </c>
      <c r="L40" s="14">
        <v>14687387.717800001</v>
      </c>
      <c r="M40" s="14">
        <v>0</v>
      </c>
      <c r="N40" s="14">
        <v>0</v>
      </c>
      <c r="O40" s="14">
        <v>380000</v>
      </c>
      <c r="P40" s="14">
        <v>14687387.717800001</v>
      </c>
      <c r="Q40" s="14">
        <v>-20000</v>
      </c>
      <c r="R40" s="14">
        <v>-773020.40619999915</v>
      </c>
      <c r="S40" s="1">
        <v>0</v>
      </c>
      <c r="T40" s="1">
        <v>0</v>
      </c>
    </row>
    <row r="41" spans="1:20" ht="16.5" hidden="1" customHeight="1" x14ac:dyDescent="0.2">
      <c r="A41" s="10">
        <v>36</v>
      </c>
      <c r="B41" s="11" t="s">
        <v>88</v>
      </c>
      <c r="C41" s="12" t="s">
        <v>89</v>
      </c>
      <c r="D41" s="11" t="s">
        <v>39</v>
      </c>
      <c r="E41" s="13">
        <v>18.554450040000003</v>
      </c>
      <c r="F41" s="14">
        <v>450000</v>
      </c>
      <c r="G41" s="14">
        <v>8349502.5180000011</v>
      </c>
      <c r="H41" s="15">
        <v>570000</v>
      </c>
      <c r="I41" s="14">
        <v>10576036.522800002</v>
      </c>
      <c r="J41" s="16">
        <v>1</v>
      </c>
      <c r="K41" s="14">
        <v>570000</v>
      </c>
      <c r="L41" s="14">
        <v>10576036.522800002</v>
      </c>
      <c r="M41" s="14">
        <v>0</v>
      </c>
      <c r="N41" s="14">
        <v>0</v>
      </c>
      <c r="O41" s="14">
        <v>570000</v>
      </c>
      <c r="P41" s="14">
        <v>10576036.522800002</v>
      </c>
      <c r="Q41" s="14">
        <v>120000</v>
      </c>
      <c r="R41" s="14">
        <v>2226534.0048000012</v>
      </c>
      <c r="S41" s="1">
        <v>0</v>
      </c>
      <c r="T41" s="1">
        <v>0</v>
      </c>
    </row>
    <row r="42" spans="1:20" ht="16.5" hidden="1" customHeight="1" x14ac:dyDescent="0.2">
      <c r="A42" s="10">
        <v>37</v>
      </c>
      <c r="B42" s="11" t="s">
        <v>90</v>
      </c>
      <c r="C42" s="12" t="s">
        <v>91</v>
      </c>
      <c r="D42" s="11" t="s">
        <v>58</v>
      </c>
      <c r="E42" s="13">
        <v>2</v>
      </c>
      <c r="F42" s="14">
        <v>1529000</v>
      </c>
      <c r="G42" s="14">
        <v>3058000</v>
      </c>
      <c r="H42" s="15">
        <v>2090000</v>
      </c>
      <c r="I42" s="14">
        <v>4180000</v>
      </c>
      <c r="J42" s="16">
        <v>1</v>
      </c>
      <c r="K42" s="14">
        <v>2090000</v>
      </c>
      <c r="L42" s="14">
        <v>4180000</v>
      </c>
      <c r="M42" s="14">
        <v>0</v>
      </c>
      <c r="N42" s="14">
        <v>0</v>
      </c>
      <c r="O42" s="14">
        <v>2090000</v>
      </c>
      <c r="P42" s="14">
        <v>4180000</v>
      </c>
      <c r="Q42" s="14">
        <v>561000</v>
      </c>
      <c r="R42" s="14">
        <v>1122000</v>
      </c>
      <c r="S42" s="1">
        <v>0</v>
      </c>
      <c r="T42" s="1">
        <v>0</v>
      </c>
    </row>
    <row r="43" spans="1:20" ht="16.5" hidden="1" customHeight="1" x14ac:dyDescent="0.2">
      <c r="A43" s="10">
        <v>38</v>
      </c>
      <c r="B43" s="11" t="s">
        <v>92</v>
      </c>
      <c r="C43" s="12" t="s">
        <v>93</v>
      </c>
      <c r="D43" s="11" t="s">
        <v>35</v>
      </c>
      <c r="E43" s="13">
        <v>9</v>
      </c>
      <c r="F43" s="14">
        <v>100000</v>
      </c>
      <c r="G43" s="14">
        <v>900000</v>
      </c>
      <c r="H43" s="15">
        <v>550000</v>
      </c>
      <c r="I43" s="14">
        <v>4950000</v>
      </c>
      <c r="J43" s="16">
        <v>1</v>
      </c>
      <c r="K43" s="14">
        <v>550000</v>
      </c>
      <c r="L43" s="14">
        <v>4950000</v>
      </c>
      <c r="M43" s="14">
        <v>0</v>
      </c>
      <c r="N43" s="14">
        <v>0</v>
      </c>
      <c r="O43" s="14">
        <v>550000</v>
      </c>
      <c r="P43" s="14">
        <v>4950000</v>
      </c>
      <c r="Q43" s="14">
        <v>450000</v>
      </c>
      <c r="R43" s="14">
        <v>4050000</v>
      </c>
      <c r="S43" s="1">
        <v>0</v>
      </c>
      <c r="T43" s="1">
        <v>0</v>
      </c>
    </row>
    <row r="44" spans="1:20" ht="16.5" hidden="1" customHeight="1" x14ac:dyDescent="0.2">
      <c r="A44" s="10">
        <v>39</v>
      </c>
      <c r="B44" s="11" t="s">
        <v>94</v>
      </c>
      <c r="C44" s="12" t="s">
        <v>95</v>
      </c>
      <c r="D44" s="11" t="s">
        <v>43</v>
      </c>
      <c r="E44" s="13">
        <v>7447.8600000000006</v>
      </c>
      <c r="F44" s="14">
        <v>3200</v>
      </c>
      <c r="G44" s="14">
        <v>23833152</v>
      </c>
      <c r="H44" s="15">
        <v>5500</v>
      </c>
      <c r="I44" s="14">
        <v>40963230</v>
      </c>
      <c r="J44" s="16">
        <v>1</v>
      </c>
      <c r="K44" s="14">
        <v>5500</v>
      </c>
      <c r="L44" s="14">
        <v>40963230</v>
      </c>
      <c r="M44" s="14">
        <v>0</v>
      </c>
      <c r="N44" s="14">
        <v>0</v>
      </c>
      <c r="O44" s="14">
        <v>5500</v>
      </c>
      <c r="P44" s="14">
        <v>40963230</v>
      </c>
      <c r="Q44" s="14">
        <v>2300</v>
      </c>
      <c r="R44" s="14">
        <v>17130078</v>
      </c>
      <c r="S44" s="1">
        <v>0</v>
      </c>
      <c r="T44" s="1">
        <v>0</v>
      </c>
    </row>
    <row r="45" spans="1:20" ht="16.5" hidden="1" customHeight="1" x14ac:dyDescent="0.2">
      <c r="A45" s="10">
        <v>40</v>
      </c>
      <c r="B45" s="11" t="s">
        <v>96</v>
      </c>
      <c r="C45" s="12" t="s">
        <v>97</v>
      </c>
      <c r="D45" s="11" t="s">
        <v>37</v>
      </c>
      <c r="E45" s="13">
        <v>0.51392000000000004</v>
      </c>
      <c r="F45" s="14">
        <v>30000</v>
      </c>
      <c r="G45" s="14">
        <v>15417.600000000002</v>
      </c>
      <c r="H45" s="15">
        <v>55000</v>
      </c>
      <c r="I45" s="14">
        <v>28265.600000000002</v>
      </c>
      <c r="J45" s="16">
        <v>1</v>
      </c>
      <c r="K45" s="14">
        <v>55000</v>
      </c>
      <c r="L45" s="14">
        <v>28265.600000000002</v>
      </c>
      <c r="M45" s="14">
        <v>0</v>
      </c>
      <c r="N45" s="14">
        <v>0</v>
      </c>
      <c r="O45" s="14">
        <v>55000</v>
      </c>
      <c r="P45" s="14">
        <v>28265.600000000002</v>
      </c>
      <c r="Q45" s="14">
        <v>25000</v>
      </c>
      <c r="R45" s="14">
        <v>12848</v>
      </c>
      <c r="S45" s="1">
        <v>0</v>
      </c>
      <c r="T45" s="1">
        <v>0</v>
      </c>
    </row>
    <row r="46" spans="1:20" ht="16.5" hidden="1" customHeight="1" x14ac:dyDescent="0.2">
      <c r="A46" s="10">
        <v>41</v>
      </c>
      <c r="B46" s="11" t="s">
        <v>98</v>
      </c>
      <c r="C46" s="12" t="s">
        <v>99</v>
      </c>
      <c r="D46" s="11" t="s">
        <v>35</v>
      </c>
      <c r="E46" s="13">
        <v>8</v>
      </c>
      <c r="F46" s="14">
        <v>27636</v>
      </c>
      <c r="G46" s="14">
        <v>221088</v>
      </c>
      <c r="H46" s="15">
        <v>35000</v>
      </c>
      <c r="I46" s="14">
        <v>280000</v>
      </c>
      <c r="J46" s="16">
        <v>1</v>
      </c>
      <c r="K46" s="14">
        <v>35000</v>
      </c>
      <c r="L46" s="14">
        <v>280000</v>
      </c>
      <c r="M46" s="14">
        <v>0</v>
      </c>
      <c r="N46" s="14">
        <v>0</v>
      </c>
      <c r="O46" s="14">
        <v>35000</v>
      </c>
      <c r="P46" s="14">
        <v>280000</v>
      </c>
      <c r="Q46" s="14">
        <v>7364</v>
      </c>
      <c r="R46" s="14">
        <v>58912</v>
      </c>
      <c r="S46" s="1">
        <v>0</v>
      </c>
      <c r="T46" s="1">
        <v>0</v>
      </c>
    </row>
    <row r="47" spans="1:20" ht="16.5" hidden="1" customHeight="1" x14ac:dyDescent="0.2">
      <c r="A47" s="10">
        <v>42</v>
      </c>
      <c r="B47" s="11" t="s">
        <v>100</v>
      </c>
      <c r="C47" s="12" t="s">
        <v>101</v>
      </c>
      <c r="D47" s="11" t="s">
        <v>35</v>
      </c>
      <c r="E47" s="13">
        <v>2</v>
      </c>
      <c r="F47" s="14">
        <v>6000</v>
      </c>
      <c r="G47" s="14">
        <v>12000</v>
      </c>
      <c r="H47" s="15">
        <v>33200</v>
      </c>
      <c r="I47" s="14">
        <v>66400</v>
      </c>
      <c r="J47" s="16">
        <v>1</v>
      </c>
      <c r="K47" s="14">
        <v>33200</v>
      </c>
      <c r="L47" s="14">
        <v>66400</v>
      </c>
      <c r="M47" s="14">
        <v>0</v>
      </c>
      <c r="N47" s="14">
        <v>0</v>
      </c>
      <c r="O47" s="14">
        <v>33200</v>
      </c>
      <c r="P47" s="14">
        <v>66400</v>
      </c>
      <c r="Q47" s="14">
        <v>27200</v>
      </c>
      <c r="R47" s="14">
        <v>54400</v>
      </c>
      <c r="S47" s="1">
        <v>0</v>
      </c>
      <c r="T47" s="1">
        <v>0</v>
      </c>
    </row>
    <row r="48" spans="1:20" ht="16.5" hidden="1" customHeight="1" x14ac:dyDescent="0.2">
      <c r="A48" s="10">
        <v>43</v>
      </c>
      <c r="B48" s="11" t="s">
        <v>102</v>
      </c>
      <c r="C48" s="12" t="s">
        <v>103</v>
      </c>
      <c r="D48" s="11" t="s">
        <v>35</v>
      </c>
      <c r="E48" s="13">
        <v>2</v>
      </c>
      <c r="F48" s="14">
        <v>12000</v>
      </c>
      <c r="G48" s="14">
        <v>24000</v>
      </c>
      <c r="H48" s="15">
        <v>76400</v>
      </c>
      <c r="I48" s="14">
        <v>152800</v>
      </c>
      <c r="J48" s="16">
        <v>1</v>
      </c>
      <c r="K48" s="14">
        <v>76400</v>
      </c>
      <c r="L48" s="14">
        <v>152800</v>
      </c>
      <c r="M48" s="14">
        <v>0</v>
      </c>
      <c r="N48" s="14">
        <v>0</v>
      </c>
      <c r="O48" s="14">
        <v>76400</v>
      </c>
      <c r="P48" s="14">
        <v>152800</v>
      </c>
      <c r="Q48" s="14">
        <v>64400</v>
      </c>
      <c r="R48" s="14">
        <v>128800</v>
      </c>
      <c r="S48" s="1">
        <v>0</v>
      </c>
      <c r="T48" s="1">
        <v>0</v>
      </c>
    </row>
    <row r="49" spans="1:20" ht="16.5" hidden="1" customHeight="1" x14ac:dyDescent="0.2">
      <c r="A49" s="10">
        <v>44</v>
      </c>
      <c r="B49" s="11" t="s">
        <v>104</v>
      </c>
      <c r="C49" s="12" t="s">
        <v>105</v>
      </c>
      <c r="D49" s="11" t="s">
        <v>37</v>
      </c>
      <c r="E49" s="13">
        <v>22.954260000000001</v>
      </c>
      <c r="F49" s="14">
        <v>12627</v>
      </c>
      <c r="G49" s="14">
        <v>289843.44102000003</v>
      </c>
      <c r="H49" s="15">
        <v>12627</v>
      </c>
      <c r="I49" s="14">
        <v>289843.44102000003</v>
      </c>
      <c r="J49" s="16">
        <v>1</v>
      </c>
      <c r="K49" s="14">
        <v>12627</v>
      </c>
      <c r="L49" s="14">
        <v>289843.44102000003</v>
      </c>
      <c r="M49" s="14">
        <v>0</v>
      </c>
      <c r="N49" s="14">
        <v>0</v>
      </c>
      <c r="O49" s="14">
        <v>12627</v>
      </c>
      <c r="P49" s="14">
        <v>289843.44102000003</v>
      </c>
      <c r="Q49" s="14">
        <v>0</v>
      </c>
      <c r="R49" s="14">
        <v>0</v>
      </c>
      <c r="S49" s="1">
        <v>0</v>
      </c>
      <c r="T49" s="1">
        <v>0</v>
      </c>
    </row>
    <row r="50" spans="1:20" ht="16.5" hidden="1" customHeight="1" x14ac:dyDescent="0.2">
      <c r="A50" s="10">
        <v>45</v>
      </c>
      <c r="B50" s="11" t="s">
        <v>106</v>
      </c>
      <c r="C50" s="12" t="s">
        <v>107</v>
      </c>
      <c r="D50" s="11" t="s">
        <v>37</v>
      </c>
      <c r="E50" s="13">
        <v>122.96100000000001</v>
      </c>
      <c r="F50" s="14">
        <v>2667</v>
      </c>
      <c r="G50" s="14">
        <v>327936.98700000002</v>
      </c>
      <c r="H50" s="15">
        <v>3000</v>
      </c>
      <c r="I50" s="14">
        <v>368883.00000000006</v>
      </c>
      <c r="J50" s="16">
        <v>1</v>
      </c>
      <c r="K50" s="14">
        <v>3000</v>
      </c>
      <c r="L50" s="14">
        <v>368883.00000000006</v>
      </c>
      <c r="M50" s="14">
        <v>0</v>
      </c>
      <c r="N50" s="14">
        <v>0</v>
      </c>
      <c r="O50" s="14">
        <v>3000</v>
      </c>
      <c r="P50" s="14">
        <v>368883.00000000006</v>
      </c>
      <c r="Q50" s="14">
        <v>333</v>
      </c>
      <c r="R50" s="14">
        <v>40946.013000000035</v>
      </c>
      <c r="S50" s="1">
        <v>0</v>
      </c>
      <c r="T50" s="1">
        <v>0</v>
      </c>
    </row>
    <row r="51" spans="1:20" ht="16.5" hidden="1" customHeight="1" x14ac:dyDescent="0.2">
      <c r="A51" s="10">
        <v>46</v>
      </c>
      <c r="B51" s="11" t="s">
        <v>108</v>
      </c>
      <c r="C51" s="12" t="s">
        <v>109</v>
      </c>
      <c r="D51" s="11" t="s">
        <v>58</v>
      </c>
      <c r="E51" s="13">
        <v>4</v>
      </c>
      <c r="F51" s="14">
        <v>5000</v>
      </c>
      <c r="G51" s="14">
        <v>20000</v>
      </c>
      <c r="H51" s="15">
        <v>5000</v>
      </c>
      <c r="I51" s="14">
        <v>20000</v>
      </c>
      <c r="J51" s="16">
        <v>1</v>
      </c>
      <c r="K51" s="14">
        <v>5000</v>
      </c>
      <c r="L51" s="14">
        <v>20000</v>
      </c>
      <c r="M51" s="14">
        <v>0</v>
      </c>
      <c r="N51" s="14">
        <v>0</v>
      </c>
      <c r="O51" s="14">
        <v>5000</v>
      </c>
      <c r="P51" s="14">
        <v>20000</v>
      </c>
      <c r="Q51" s="14">
        <v>0</v>
      </c>
      <c r="R51" s="14">
        <v>0</v>
      </c>
      <c r="S51" s="1">
        <v>0</v>
      </c>
      <c r="T51" s="1">
        <v>0</v>
      </c>
    </row>
    <row r="52" spans="1:20" ht="16.5" hidden="1" customHeight="1" x14ac:dyDescent="0.2">
      <c r="A52" s="10">
        <v>47</v>
      </c>
      <c r="B52" s="11" t="s">
        <v>110</v>
      </c>
      <c r="C52" s="12" t="s">
        <v>442</v>
      </c>
      <c r="D52" s="11" t="s">
        <v>43</v>
      </c>
      <c r="E52" s="13">
        <v>1373.6</v>
      </c>
      <c r="F52" s="14">
        <v>8400</v>
      </c>
      <c r="G52" s="14">
        <v>11538240</v>
      </c>
      <c r="H52" s="15">
        <v>5720</v>
      </c>
      <c r="I52" s="14">
        <v>7856991.9999999991</v>
      </c>
      <c r="J52" s="16">
        <v>1</v>
      </c>
      <c r="K52" s="14">
        <v>5720</v>
      </c>
      <c r="L52" s="14">
        <v>7856991.9999999991</v>
      </c>
      <c r="M52" s="14">
        <v>0</v>
      </c>
      <c r="N52" s="14">
        <v>0</v>
      </c>
      <c r="O52" s="14">
        <v>5720</v>
      </c>
      <c r="P52" s="14">
        <v>7856991.9999999991</v>
      </c>
      <c r="Q52" s="14">
        <v>-2680</v>
      </c>
      <c r="R52" s="14">
        <v>-3681248.0000000009</v>
      </c>
      <c r="S52" s="1">
        <v>0</v>
      </c>
      <c r="T52" s="1">
        <v>0</v>
      </c>
    </row>
    <row r="53" spans="1:20" ht="16.5" hidden="1" customHeight="1" x14ac:dyDescent="0.2">
      <c r="A53" s="10">
        <v>48</v>
      </c>
      <c r="B53" s="11" t="s">
        <v>110</v>
      </c>
      <c r="C53" s="12" t="s">
        <v>443</v>
      </c>
      <c r="D53" s="11" t="s">
        <v>43</v>
      </c>
      <c r="E53" s="13">
        <v>939.3</v>
      </c>
      <c r="F53" s="14">
        <v>8400</v>
      </c>
      <c r="G53" s="14">
        <v>7890120</v>
      </c>
      <c r="H53" s="15">
        <v>9320</v>
      </c>
      <c r="I53" s="14">
        <v>8754276</v>
      </c>
      <c r="J53" s="16">
        <v>1</v>
      </c>
      <c r="K53" s="14">
        <v>9320</v>
      </c>
      <c r="L53" s="14">
        <v>8754276</v>
      </c>
      <c r="M53" s="14">
        <v>0</v>
      </c>
      <c r="N53" s="14">
        <v>0</v>
      </c>
      <c r="O53" s="14">
        <v>9320</v>
      </c>
      <c r="P53" s="14">
        <v>8754276</v>
      </c>
      <c r="Q53" s="14">
        <v>920</v>
      </c>
      <c r="R53" s="14">
        <v>864156</v>
      </c>
      <c r="S53" s="1">
        <v>0</v>
      </c>
      <c r="T53" s="1">
        <v>0</v>
      </c>
    </row>
    <row r="54" spans="1:20" ht="16.5" hidden="1" customHeight="1" x14ac:dyDescent="0.2">
      <c r="A54" s="10">
        <v>49</v>
      </c>
      <c r="B54" s="11" t="s">
        <v>113</v>
      </c>
      <c r="C54" s="12" t="s">
        <v>114</v>
      </c>
      <c r="D54" s="11" t="s">
        <v>37</v>
      </c>
      <c r="E54" s="13">
        <v>92.544370000000001</v>
      </c>
      <c r="F54" s="14">
        <v>20000</v>
      </c>
      <c r="G54" s="14">
        <v>1850887.4</v>
      </c>
      <c r="H54" s="15">
        <v>24000</v>
      </c>
      <c r="I54" s="14">
        <v>2221064.88</v>
      </c>
      <c r="J54" s="16">
        <v>1</v>
      </c>
      <c r="K54" s="14">
        <v>24000</v>
      </c>
      <c r="L54" s="14">
        <v>2221064.88</v>
      </c>
      <c r="M54" s="14">
        <v>0</v>
      </c>
      <c r="N54" s="14">
        <v>0</v>
      </c>
      <c r="O54" s="14">
        <v>24000</v>
      </c>
      <c r="P54" s="14">
        <v>2221064.88</v>
      </c>
      <c r="Q54" s="14">
        <v>4000</v>
      </c>
      <c r="R54" s="14">
        <v>370177.48</v>
      </c>
      <c r="S54" s="1">
        <v>0</v>
      </c>
      <c r="T54" s="1">
        <v>0</v>
      </c>
    </row>
    <row r="55" spans="1:20" ht="16.5" hidden="1" customHeight="1" x14ac:dyDescent="0.2">
      <c r="A55" s="10">
        <v>50</v>
      </c>
      <c r="B55" s="11" t="s">
        <v>115</v>
      </c>
      <c r="C55" s="12" t="s">
        <v>116</v>
      </c>
      <c r="D55" s="11" t="s">
        <v>39</v>
      </c>
      <c r="E55" s="13">
        <v>8.6461105499999995</v>
      </c>
      <c r="F55" s="14">
        <v>320000</v>
      </c>
      <c r="G55" s="14">
        <v>2766755.3759999997</v>
      </c>
      <c r="H55" s="15">
        <v>370000</v>
      </c>
      <c r="I55" s="14">
        <v>3199060.9035</v>
      </c>
      <c r="J55" s="16">
        <v>1</v>
      </c>
      <c r="K55" s="14">
        <v>370000</v>
      </c>
      <c r="L55" s="14">
        <v>3199060.9035</v>
      </c>
      <c r="M55" s="14">
        <v>0</v>
      </c>
      <c r="N55" s="14">
        <v>0</v>
      </c>
      <c r="O55" s="14">
        <v>370000</v>
      </c>
      <c r="P55" s="14">
        <v>3199060.9035</v>
      </c>
      <c r="Q55" s="14">
        <v>50000</v>
      </c>
      <c r="R55" s="14">
        <v>432305.52750000032</v>
      </c>
      <c r="S55" s="1">
        <v>0</v>
      </c>
      <c r="T55" s="1">
        <v>0</v>
      </c>
    </row>
    <row r="56" spans="1:20" ht="16.5" hidden="1" customHeight="1" x14ac:dyDescent="0.2">
      <c r="A56" s="10">
        <v>51</v>
      </c>
      <c r="B56" s="11" t="s">
        <v>117</v>
      </c>
      <c r="C56" s="12" t="s">
        <v>118</v>
      </c>
      <c r="D56" s="11" t="s">
        <v>39</v>
      </c>
      <c r="E56" s="13">
        <v>21.580128600000002</v>
      </c>
      <c r="F56" s="14">
        <v>320000</v>
      </c>
      <c r="G56" s="14">
        <v>6905641.1520000007</v>
      </c>
      <c r="H56" s="15">
        <v>370000</v>
      </c>
      <c r="I56" s="14">
        <v>7984647.5820000004</v>
      </c>
      <c r="J56" s="16">
        <v>1</v>
      </c>
      <c r="K56" s="14">
        <v>370000</v>
      </c>
      <c r="L56" s="14">
        <v>7984647.5820000004</v>
      </c>
      <c r="M56" s="14">
        <v>0</v>
      </c>
      <c r="N56" s="14">
        <v>0</v>
      </c>
      <c r="O56" s="14">
        <v>370000</v>
      </c>
      <c r="P56" s="14">
        <v>7984647.5820000004</v>
      </c>
      <c r="Q56" s="14">
        <v>50000</v>
      </c>
      <c r="R56" s="14">
        <v>1079006.4299999997</v>
      </c>
      <c r="S56" s="1">
        <v>0</v>
      </c>
      <c r="T56" s="1">
        <v>0</v>
      </c>
    </row>
    <row r="57" spans="1:20" ht="16.5" hidden="1" customHeight="1" x14ac:dyDescent="0.2">
      <c r="A57" s="10">
        <v>52</v>
      </c>
      <c r="B57" s="11" t="s">
        <v>119</v>
      </c>
      <c r="C57" s="12" t="s">
        <v>120</v>
      </c>
      <c r="D57" s="11" t="s">
        <v>48</v>
      </c>
      <c r="E57" s="13">
        <v>16.024049999999999</v>
      </c>
      <c r="F57" s="14">
        <v>400000</v>
      </c>
      <c r="G57" s="14">
        <v>6409620</v>
      </c>
      <c r="H57" s="15">
        <v>1150000</v>
      </c>
      <c r="I57" s="14">
        <v>18427657.5</v>
      </c>
      <c r="J57" s="16">
        <v>1</v>
      </c>
      <c r="K57" s="14">
        <v>1150000</v>
      </c>
      <c r="L57" s="14">
        <v>18427657.5</v>
      </c>
      <c r="M57" s="14">
        <v>0</v>
      </c>
      <c r="N57" s="14">
        <v>0</v>
      </c>
      <c r="O57" s="14">
        <v>1150000</v>
      </c>
      <c r="P57" s="14">
        <v>18427657.5</v>
      </c>
      <c r="Q57" s="14">
        <v>750000</v>
      </c>
      <c r="R57" s="14">
        <v>12018037.5</v>
      </c>
      <c r="S57" s="1">
        <v>0</v>
      </c>
      <c r="T57" s="1">
        <v>0</v>
      </c>
    </row>
    <row r="58" spans="1:20" ht="16.5" hidden="1" customHeight="1" x14ac:dyDescent="0.2">
      <c r="A58" s="10">
        <v>53</v>
      </c>
      <c r="B58" s="11" t="s">
        <v>121</v>
      </c>
      <c r="C58" s="12" t="s">
        <v>122</v>
      </c>
      <c r="D58" s="11" t="s">
        <v>58</v>
      </c>
      <c r="E58" s="13">
        <v>4</v>
      </c>
      <c r="F58" s="14">
        <v>76667</v>
      </c>
      <c r="G58" s="14">
        <v>306668</v>
      </c>
      <c r="H58" s="15">
        <v>232727</v>
      </c>
      <c r="I58" s="14">
        <v>930908</v>
      </c>
      <c r="J58" s="16">
        <v>1</v>
      </c>
      <c r="K58" s="14">
        <v>232727</v>
      </c>
      <c r="L58" s="14">
        <v>930908</v>
      </c>
      <c r="M58" s="14">
        <v>0</v>
      </c>
      <c r="N58" s="14">
        <v>0</v>
      </c>
      <c r="O58" s="14">
        <v>232727</v>
      </c>
      <c r="P58" s="14">
        <v>930908</v>
      </c>
      <c r="Q58" s="14">
        <v>156060</v>
      </c>
      <c r="R58" s="14">
        <v>624240</v>
      </c>
      <c r="S58" s="1">
        <v>0</v>
      </c>
      <c r="T58" s="1">
        <v>0</v>
      </c>
    </row>
    <row r="59" spans="1:20" ht="16.5" hidden="1" customHeight="1" x14ac:dyDescent="0.2">
      <c r="A59" s="10">
        <v>54</v>
      </c>
      <c r="B59" s="11" t="s">
        <v>123</v>
      </c>
      <c r="C59" s="12" t="s">
        <v>124</v>
      </c>
      <c r="D59" s="11" t="s">
        <v>58</v>
      </c>
      <c r="E59" s="13">
        <v>2</v>
      </c>
      <c r="F59" s="14">
        <v>122730</v>
      </c>
      <c r="G59" s="14">
        <v>245460</v>
      </c>
      <c r="H59" s="15">
        <v>2840000</v>
      </c>
      <c r="I59" s="14">
        <v>5680000</v>
      </c>
      <c r="J59" s="16">
        <v>1</v>
      </c>
      <c r="K59" s="14">
        <v>2840000</v>
      </c>
      <c r="L59" s="14">
        <v>5680000</v>
      </c>
      <c r="M59" s="14">
        <v>0</v>
      </c>
      <c r="N59" s="14">
        <v>0</v>
      </c>
      <c r="O59" s="14">
        <v>2840000</v>
      </c>
      <c r="P59" s="14">
        <v>5680000</v>
      </c>
      <c r="Q59" s="14">
        <v>2717270</v>
      </c>
      <c r="R59" s="14">
        <v>5434540</v>
      </c>
      <c r="S59" s="1">
        <v>0</v>
      </c>
      <c r="T59" s="1">
        <v>0</v>
      </c>
    </row>
    <row r="60" spans="1:20" ht="16.5" hidden="1" customHeight="1" x14ac:dyDescent="0.2">
      <c r="A60" s="10">
        <v>55</v>
      </c>
      <c r="B60" s="11" t="s">
        <v>125</v>
      </c>
      <c r="C60" s="12" t="s">
        <v>126</v>
      </c>
      <c r="D60" s="11" t="s">
        <v>58</v>
      </c>
      <c r="E60" s="13">
        <v>10</v>
      </c>
      <c r="F60" s="14">
        <v>282700</v>
      </c>
      <c r="G60" s="14">
        <v>2827000</v>
      </c>
      <c r="H60" s="15">
        <v>396000</v>
      </c>
      <c r="I60" s="14">
        <v>3960000</v>
      </c>
      <c r="J60" s="16">
        <v>1</v>
      </c>
      <c r="K60" s="14">
        <v>396000</v>
      </c>
      <c r="L60" s="14">
        <v>3960000</v>
      </c>
      <c r="M60" s="14">
        <v>0</v>
      </c>
      <c r="N60" s="14">
        <v>0</v>
      </c>
      <c r="O60" s="14">
        <v>396000</v>
      </c>
      <c r="P60" s="14">
        <v>3960000</v>
      </c>
      <c r="Q60" s="14">
        <v>113300</v>
      </c>
      <c r="R60" s="14">
        <v>1133000</v>
      </c>
      <c r="S60" s="1">
        <v>0</v>
      </c>
      <c r="T60" s="1">
        <v>0</v>
      </c>
    </row>
    <row r="61" spans="1:20" ht="16.5" hidden="1" customHeight="1" x14ac:dyDescent="0.2">
      <c r="A61" s="10">
        <v>56</v>
      </c>
      <c r="B61" s="11" t="s">
        <v>127</v>
      </c>
      <c r="C61" s="12" t="s">
        <v>128</v>
      </c>
      <c r="D61" s="11" t="s">
        <v>35</v>
      </c>
      <c r="E61" s="13">
        <v>19</v>
      </c>
      <c r="F61" s="14">
        <v>3000</v>
      </c>
      <c r="G61" s="14">
        <v>57000</v>
      </c>
      <c r="H61" s="15">
        <v>5100</v>
      </c>
      <c r="I61" s="14">
        <v>96900</v>
      </c>
      <c r="J61" s="16">
        <v>1</v>
      </c>
      <c r="K61" s="14">
        <v>5100</v>
      </c>
      <c r="L61" s="14">
        <v>96900</v>
      </c>
      <c r="M61" s="14">
        <v>0</v>
      </c>
      <c r="N61" s="14">
        <v>0</v>
      </c>
      <c r="O61" s="14">
        <v>5100</v>
      </c>
      <c r="P61" s="14">
        <v>96900</v>
      </c>
      <c r="Q61" s="14">
        <v>2100</v>
      </c>
      <c r="R61" s="14">
        <v>39900</v>
      </c>
      <c r="S61" s="1">
        <v>0</v>
      </c>
      <c r="T61" s="1">
        <v>0</v>
      </c>
    </row>
    <row r="62" spans="1:20" ht="16.5" hidden="1" customHeight="1" x14ac:dyDescent="0.2">
      <c r="A62" s="10">
        <v>57</v>
      </c>
      <c r="B62" s="11" t="s">
        <v>129</v>
      </c>
      <c r="C62" s="12" t="s">
        <v>130</v>
      </c>
      <c r="D62" s="11" t="s">
        <v>37</v>
      </c>
      <c r="E62" s="13">
        <v>41.467000000000006</v>
      </c>
      <c r="F62" s="14">
        <v>23000</v>
      </c>
      <c r="G62" s="14">
        <v>953741.00000000012</v>
      </c>
      <c r="H62" s="15">
        <v>24000</v>
      </c>
      <c r="I62" s="14">
        <v>995208.00000000012</v>
      </c>
      <c r="J62" s="16">
        <v>1</v>
      </c>
      <c r="K62" s="14">
        <v>24000</v>
      </c>
      <c r="L62" s="14">
        <v>995208.00000000012</v>
      </c>
      <c r="M62" s="14">
        <v>0</v>
      </c>
      <c r="N62" s="14">
        <v>0</v>
      </c>
      <c r="O62" s="14">
        <v>24000</v>
      </c>
      <c r="P62" s="14">
        <v>995208.00000000012</v>
      </c>
      <c r="Q62" s="14">
        <v>1000</v>
      </c>
      <c r="R62" s="14">
        <v>41467</v>
      </c>
      <c r="S62" s="1">
        <v>0</v>
      </c>
      <c r="T62" s="1">
        <v>0</v>
      </c>
    </row>
    <row r="63" spans="1:20" ht="16.5" hidden="1" customHeight="1" x14ac:dyDescent="0.2">
      <c r="A63" s="10">
        <v>58</v>
      </c>
      <c r="B63" s="11" t="s">
        <v>131</v>
      </c>
      <c r="C63" s="12" t="s">
        <v>132</v>
      </c>
      <c r="D63" s="11" t="s">
        <v>35</v>
      </c>
      <c r="E63" s="13">
        <v>606.6</v>
      </c>
      <c r="F63" s="14">
        <v>30</v>
      </c>
      <c r="G63" s="14">
        <v>18198</v>
      </c>
      <c r="H63" s="15">
        <v>50</v>
      </c>
      <c r="I63" s="14">
        <v>30330</v>
      </c>
      <c r="J63" s="16">
        <v>1</v>
      </c>
      <c r="K63" s="14">
        <v>50</v>
      </c>
      <c r="L63" s="14">
        <v>30330</v>
      </c>
      <c r="M63" s="14">
        <v>0</v>
      </c>
      <c r="N63" s="14">
        <v>0</v>
      </c>
      <c r="O63" s="14">
        <v>50</v>
      </c>
      <c r="P63" s="14">
        <v>30330</v>
      </c>
      <c r="Q63" s="14">
        <v>20</v>
      </c>
      <c r="R63" s="14">
        <v>12132</v>
      </c>
      <c r="S63" s="1">
        <v>0</v>
      </c>
      <c r="T63" s="1">
        <v>0</v>
      </c>
    </row>
    <row r="64" spans="1:20" ht="16.5" hidden="1" customHeight="1" x14ac:dyDescent="0.2">
      <c r="A64" s="10">
        <v>59</v>
      </c>
      <c r="B64" s="11" t="s">
        <v>133</v>
      </c>
      <c r="C64" s="12" t="s">
        <v>134</v>
      </c>
      <c r="D64" s="11" t="s">
        <v>135</v>
      </c>
      <c r="E64" s="13">
        <v>37600.036</v>
      </c>
      <c r="F64" s="14">
        <v>900</v>
      </c>
      <c r="G64" s="14">
        <v>33840032.399999999</v>
      </c>
      <c r="H64" s="15">
        <v>1480</v>
      </c>
      <c r="I64" s="14">
        <v>55648053.280000001</v>
      </c>
      <c r="J64" s="16">
        <v>1</v>
      </c>
      <c r="K64" s="14">
        <v>1480</v>
      </c>
      <c r="L64" s="14">
        <v>55648053.280000001</v>
      </c>
      <c r="M64" s="14">
        <v>0</v>
      </c>
      <c r="N64" s="14">
        <v>0</v>
      </c>
      <c r="O64" s="14">
        <v>1480</v>
      </c>
      <c r="P64" s="14">
        <v>55648053.280000001</v>
      </c>
      <c r="Q64" s="14">
        <v>580</v>
      </c>
      <c r="R64" s="14">
        <v>21808020.880000003</v>
      </c>
      <c r="S64" s="1">
        <v>0</v>
      </c>
      <c r="T64" s="1">
        <v>0</v>
      </c>
    </row>
    <row r="65" spans="1:20" ht="16.5" hidden="1" customHeight="1" x14ac:dyDescent="0.2">
      <c r="A65" s="10">
        <v>60</v>
      </c>
      <c r="B65" s="11" t="s">
        <v>136</v>
      </c>
      <c r="C65" s="12" t="s">
        <v>137</v>
      </c>
      <c r="D65" s="11" t="s">
        <v>48</v>
      </c>
      <c r="E65" s="13">
        <v>138.62855999999999</v>
      </c>
      <c r="F65" s="14">
        <v>129667</v>
      </c>
      <c r="G65" s="14">
        <v>17975549.489519998</v>
      </c>
      <c r="H65" s="15">
        <v>180212</v>
      </c>
      <c r="I65" s="14">
        <v>24982530.054719999</v>
      </c>
      <c r="J65" s="16">
        <v>1</v>
      </c>
      <c r="K65" s="14">
        <v>180212</v>
      </c>
      <c r="L65" s="14">
        <v>24982530.054719999</v>
      </c>
      <c r="M65" s="14">
        <v>0</v>
      </c>
      <c r="N65" s="14">
        <v>0</v>
      </c>
      <c r="O65" s="14">
        <v>180212</v>
      </c>
      <c r="P65" s="14">
        <v>24982530.054719999</v>
      </c>
      <c r="Q65" s="14">
        <v>50545</v>
      </c>
      <c r="R65" s="14">
        <v>7006980.565200001</v>
      </c>
      <c r="S65" s="1">
        <v>0</v>
      </c>
      <c r="T65" s="1">
        <v>0</v>
      </c>
    </row>
    <row r="66" spans="1:20" ht="16.5" hidden="1" customHeight="1" x14ac:dyDescent="0.2">
      <c r="A66" s="10">
        <v>61</v>
      </c>
      <c r="B66" s="11" t="s">
        <v>138</v>
      </c>
      <c r="C66" s="12" t="s">
        <v>139</v>
      </c>
      <c r="D66" s="11" t="s">
        <v>48</v>
      </c>
      <c r="E66" s="13">
        <v>6.9447600000000005</v>
      </c>
      <c r="F66" s="14">
        <v>80000</v>
      </c>
      <c r="G66" s="14">
        <v>555580.80000000005</v>
      </c>
      <c r="H66" s="15">
        <v>180212</v>
      </c>
      <c r="I66" s="14">
        <v>1251529.0891200001</v>
      </c>
      <c r="J66" s="16">
        <v>1</v>
      </c>
      <c r="K66" s="14">
        <v>180212</v>
      </c>
      <c r="L66" s="14">
        <v>1251529.0891200001</v>
      </c>
      <c r="M66" s="14">
        <v>0</v>
      </c>
      <c r="N66" s="14">
        <v>0</v>
      </c>
      <c r="O66" s="14">
        <v>180212</v>
      </c>
      <c r="P66" s="14">
        <v>1251529.0891200001</v>
      </c>
      <c r="Q66" s="14">
        <v>100212</v>
      </c>
      <c r="R66" s="14">
        <v>695948.28912000009</v>
      </c>
      <c r="S66" s="1">
        <v>0</v>
      </c>
      <c r="T66" s="1">
        <v>0</v>
      </c>
    </row>
    <row r="67" spans="1:20" ht="16.5" hidden="1" customHeight="1" x14ac:dyDescent="0.2">
      <c r="A67" s="10">
        <v>62</v>
      </c>
      <c r="B67" s="11" t="s">
        <v>140</v>
      </c>
      <c r="C67" s="12" t="s">
        <v>141</v>
      </c>
      <c r="D67" s="11" t="s">
        <v>39</v>
      </c>
      <c r="E67" s="13">
        <v>2.6546129999999999</v>
      </c>
      <c r="F67" s="14">
        <v>3409091</v>
      </c>
      <c r="G67" s="14">
        <v>9049817.2867830005</v>
      </c>
      <c r="H67" s="15">
        <v>3300000</v>
      </c>
      <c r="I67" s="14">
        <v>8760222.9000000004</v>
      </c>
      <c r="J67" s="16">
        <v>1</v>
      </c>
      <c r="K67" s="14">
        <v>3300000</v>
      </c>
      <c r="L67" s="14">
        <v>8760222.9000000004</v>
      </c>
      <c r="M67" s="14">
        <v>0</v>
      </c>
      <c r="N67" s="14">
        <v>0</v>
      </c>
      <c r="O67" s="14">
        <v>3300000</v>
      </c>
      <c r="P67" s="14">
        <v>8760222.9000000004</v>
      </c>
      <c r="Q67" s="14">
        <v>-109091</v>
      </c>
      <c r="R67" s="14">
        <v>-289594.38678300008</v>
      </c>
      <c r="S67" s="1">
        <v>0</v>
      </c>
      <c r="T67" s="1">
        <v>0</v>
      </c>
    </row>
    <row r="68" spans="1:20" ht="16.5" hidden="1" customHeight="1" x14ac:dyDescent="0.2">
      <c r="A68" s="10">
        <v>63</v>
      </c>
      <c r="B68" s="11" t="s">
        <v>142</v>
      </c>
      <c r="C68" s="12" t="s">
        <v>143</v>
      </c>
      <c r="D68" s="11" t="s">
        <v>39</v>
      </c>
      <c r="E68" s="13">
        <v>0.49415099999999995</v>
      </c>
      <c r="F68" s="14">
        <v>3409091</v>
      </c>
      <c r="G68" s="14">
        <v>1684605.7267409998</v>
      </c>
      <c r="H68" s="15">
        <v>3300000</v>
      </c>
      <c r="I68" s="14">
        <v>1630698.2999999998</v>
      </c>
      <c r="J68" s="16">
        <v>1</v>
      </c>
      <c r="K68" s="14">
        <v>3300000</v>
      </c>
      <c r="L68" s="14">
        <v>1630698.2999999998</v>
      </c>
      <c r="M68" s="14">
        <v>0</v>
      </c>
      <c r="N68" s="14">
        <v>0</v>
      </c>
      <c r="O68" s="14">
        <v>3300000</v>
      </c>
      <c r="P68" s="14">
        <v>1630698.2999999998</v>
      </c>
      <c r="Q68" s="14">
        <v>-109091</v>
      </c>
      <c r="R68" s="14">
        <v>-53907.426741000032</v>
      </c>
      <c r="S68" s="1">
        <v>0</v>
      </c>
      <c r="T68" s="1">
        <v>0</v>
      </c>
    </row>
    <row r="69" spans="1:20" ht="16.5" hidden="1" customHeight="1" x14ac:dyDescent="0.2">
      <c r="A69" s="10">
        <v>64</v>
      </c>
      <c r="B69" s="11" t="s">
        <v>144</v>
      </c>
      <c r="C69" s="12" t="s">
        <v>145</v>
      </c>
      <c r="D69" s="11" t="s">
        <v>39</v>
      </c>
      <c r="E69" s="13">
        <v>3.1187769999999997</v>
      </c>
      <c r="F69" s="14">
        <v>3409091</v>
      </c>
      <c r="G69" s="14">
        <v>10632194.601706998</v>
      </c>
      <c r="H69" s="15">
        <v>3300000</v>
      </c>
      <c r="I69" s="14">
        <v>10291964.1</v>
      </c>
      <c r="J69" s="16">
        <v>1</v>
      </c>
      <c r="K69" s="14">
        <v>3300000</v>
      </c>
      <c r="L69" s="14">
        <v>10291964.1</v>
      </c>
      <c r="M69" s="14">
        <v>0</v>
      </c>
      <c r="N69" s="14">
        <v>0</v>
      </c>
      <c r="O69" s="14">
        <v>3300000</v>
      </c>
      <c r="P69" s="14">
        <v>10291964.1</v>
      </c>
      <c r="Q69" s="14">
        <v>-109091</v>
      </c>
      <c r="R69" s="14">
        <v>-340230.5017069988</v>
      </c>
      <c r="S69" s="1">
        <v>0</v>
      </c>
      <c r="T69" s="1">
        <v>0</v>
      </c>
    </row>
    <row r="70" spans="1:20" ht="16.5" hidden="1" customHeight="1" x14ac:dyDescent="0.2">
      <c r="A70" s="10">
        <v>65</v>
      </c>
      <c r="B70" s="11" t="s">
        <v>146</v>
      </c>
      <c r="C70" s="12" t="s">
        <v>147</v>
      </c>
      <c r="D70" s="11" t="s">
        <v>39</v>
      </c>
      <c r="E70" s="13">
        <v>2.9520000000000002E-3</v>
      </c>
      <c r="F70" s="14">
        <v>3409091</v>
      </c>
      <c r="G70" s="14">
        <v>10063.636632000002</v>
      </c>
      <c r="H70" s="15">
        <v>3300000</v>
      </c>
      <c r="I70" s="14">
        <v>9741.6</v>
      </c>
      <c r="J70" s="16">
        <v>1</v>
      </c>
      <c r="K70" s="14">
        <v>3300000</v>
      </c>
      <c r="L70" s="14">
        <v>9741.6</v>
      </c>
      <c r="M70" s="14">
        <v>0</v>
      </c>
      <c r="N70" s="14">
        <v>0</v>
      </c>
      <c r="O70" s="14">
        <v>3300000</v>
      </c>
      <c r="P70" s="14">
        <v>9741.6</v>
      </c>
      <c r="Q70" s="14">
        <v>-109091</v>
      </c>
      <c r="R70" s="14">
        <v>-322.03663200000119</v>
      </c>
      <c r="S70" s="1">
        <v>0</v>
      </c>
      <c r="T70" s="1">
        <v>0</v>
      </c>
    </row>
    <row r="71" spans="1:20" ht="16.5" hidden="1" customHeight="1" x14ac:dyDescent="0.2">
      <c r="A71" s="10">
        <v>66</v>
      </c>
      <c r="B71" s="11" t="s">
        <v>148</v>
      </c>
      <c r="C71" s="12" t="s">
        <v>149</v>
      </c>
      <c r="D71" s="11" t="s">
        <v>37</v>
      </c>
      <c r="E71" s="13">
        <v>37.325499999999998</v>
      </c>
      <c r="F71" s="14">
        <v>15127</v>
      </c>
      <c r="G71" s="14">
        <v>564622.83849999995</v>
      </c>
      <c r="H71" s="15">
        <v>20900</v>
      </c>
      <c r="I71" s="14">
        <v>780102.95</v>
      </c>
      <c r="J71" s="16">
        <v>1</v>
      </c>
      <c r="K71" s="14">
        <v>20900</v>
      </c>
      <c r="L71" s="14">
        <v>780102.95</v>
      </c>
      <c r="M71" s="14">
        <v>0</v>
      </c>
      <c r="N71" s="14">
        <v>0</v>
      </c>
      <c r="O71" s="14">
        <v>20900</v>
      </c>
      <c r="P71" s="14">
        <v>780102.95</v>
      </c>
      <c r="Q71" s="14">
        <v>5773</v>
      </c>
      <c r="R71" s="14">
        <v>215480.1115</v>
      </c>
      <c r="S71" s="1">
        <v>0</v>
      </c>
      <c r="T71" s="1">
        <v>0</v>
      </c>
    </row>
    <row r="72" spans="1:20" ht="16.5" hidden="1" customHeight="1" x14ac:dyDescent="0.2">
      <c r="A72" s="10">
        <v>67</v>
      </c>
      <c r="B72" s="11" t="s">
        <v>150</v>
      </c>
      <c r="C72" s="12" t="s">
        <v>151</v>
      </c>
      <c r="D72" s="11" t="s">
        <v>48</v>
      </c>
      <c r="E72" s="13">
        <v>102.30355200000001</v>
      </c>
      <c r="F72" s="14">
        <v>6233</v>
      </c>
      <c r="G72" s="14">
        <v>637658.03961600002</v>
      </c>
      <c r="H72" s="15">
        <v>95000</v>
      </c>
      <c r="I72" s="14">
        <v>9718837.4400000013</v>
      </c>
      <c r="J72" s="16">
        <v>1</v>
      </c>
      <c r="K72" s="14">
        <v>95000</v>
      </c>
      <c r="L72" s="14">
        <v>9718837.4400000013</v>
      </c>
      <c r="M72" s="14">
        <v>0</v>
      </c>
      <c r="N72" s="14">
        <v>0</v>
      </c>
      <c r="O72" s="14">
        <v>95000</v>
      </c>
      <c r="P72" s="14">
        <v>9718837.4400000013</v>
      </c>
      <c r="Q72" s="14">
        <v>88767</v>
      </c>
      <c r="R72" s="14">
        <v>9081179.4003840014</v>
      </c>
      <c r="S72" s="1">
        <v>0</v>
      </c>
      <c r="T72" s="1">
        <v>0</v>
      </c>
    </row>
    <row r="73" spans="1:20" ht="16.5" hidden="1" customHeight="1" x14ac:dyDescent="0.2">
      <c r="A73" s="10">
        <v>68</v>
      </c>
      <c r="B73" s="11" t="s">
        <v>152</v>
      </c>
      <c r="C73" s="12" t="s">
        <v>153</v>
      </c>
      <c r="D73" s="11" t="s">
        <v>48</v>
      </c>
      <c r="E73" s="13">
        <v>12.650780000000001</v>
      </c>
      <c r="F73" s="14">
        <v>27667</v>
      </c>
      <c r="G73" s="14">
        <v>350009.13026000001</v>
      </c>
      <c r="H73" s="15">
        <v>35000</v>
      </c>
      <c r="I73" s="14">
        <v>442777.30000000005</v>
      </c>
      <c r="J73" s="16">
        <v>1</v>
      </c>
      <c r="K73" s="14">
        <v>35000</v>
      </c>
      <c r="L73" s="14">
        <v>442777.30000000005</v>
      </c>
      <c r="M73" s="14">
        <v>0</v>
      </c>
      <c r="N73" s="14">
        <v>0</v>
      </c>
      <c r="O73" s="14">
        <v>35000</v>
      </c>
      <c r="P73" s="14">
        <v>442777.30000000005</v>
      </c>
      <c r="Q73" s="14">
        <v>7333</v>
      </c>
      <c r="R73" s="14">
        <v>92768.169740000041</v>
      </c>
      <c r="S73" s="1">
        <v>0</v>
      </c>
      <c r="T73" s="1">
        <v>0</v>
      </c>
    </row>
    <row r="74" spans="1:20" ht="16.5" hidden="1" customHeight="1" x14ac:dyDescent="0.2">
      <c r="A74" s="10">
        <v>69</v>
      </c>
      <c r="B74" s="11" t="s">
        <v>158</v>
      </c>
      <c r="C74" s="12" t="s">
        <v>444</v>
      </c>
      <c r="D74" s="11" t="s">
        <v>35</v>
      </c>
      <c r="E74" s="13">
        <v>2</v>
      </c>
      <c r="F74" s="14">
        <v>9000</v>
      </c>
      <c r="G74" s="14">
        <v>18000</v>
      </c>
      <c r="H74" s="15">
        <v>160000</v>
      </c>
      <c r="I74" s="14">
        <v>320000</v>
      </c>
      <c r="J74" s="16">
        <v>1</v>
      </c>
      <c r="K74" s="14">
        <v>160000</v>
      </c>
      <c r="L74" s="14">
        <v>320000</v>
      </c>
      <c r="M74" s="14">
        <v>0</v>
      </c>
      <c r="N74" s="14">
        <v>0</v>
      </c>
      <c r="O74" s="14">
        <v>160000</v>
      </c>
      <c r="P74" s="14">
        <v>320000</v>
      </c>
      <c r="Q74" s="14">
        <v>151000</v>
      </c>
      <c r="R74" s="14">
        <v>302000</v>
      </c>
      <c r="S74" s="1">
        <v>0</v>
      </c>
      <c r="T74" s="1">
        <v>0</v>
      </c>
    </row>
    <row r="75" spans="1:20" ht="16.5" hidden="1" customHeight="1" x14ac:dyDescent="0.2">
      <c r="A75" s="10">
        <v>70</v>
      </c>
      <c r="B75" s="11" t="s">
        <v>154</v>
      </c>
      <c r="C75" s="12" t="s">
        <v>155</v>
      </c>
      <c r="D75" s="11" t="s">
        <v>35</v>
      </c>
      <c r="E75" s="13">
        <v>12</v>
      </c>
      <c r="F75" s="14">
        <v>9000</v>
      </c>
      <c r="G75" s="14">
        <v>108000</v>
      </c>
      <c r="H75" s="15">
        <v>33000</v>
      </c>
      <c r="I75" s="14">
        <v>396000</v>
      </c>
      <c r="J75" s="16">
        <v>1</v>
      </c>
      <c r="K75" s="14">
        <v>33000</v>
      </c>
      <c r="L75" s="14">
        <v>396000</v>
      </c>
      <c r="M75" s="14">
        <v>0</v>
      </c>
      <c r="N75" s="14">
        <v>0</v>
      </c>
      <c r="O75" s="14">
        <v>33000</v>
      </c>
      <c r="P75" s="14">
        <v>396000</v>
      </c>
      <c r="Q75" s="14">
        <v>24000</v>
      </c>
      <c r="R75" s="14">
        <v>288000</v>
      </c>
      <c r="S75" s="1">
        <v>0</v>
      </c>
      <c r="T75" s="1">
        <v>0</v>
      </c>
    </row>
    <row r="76" spans="1:20" ht="16.5" hidden="1" customHeight="1" x14ac:dyDescent="0.2">
      <c r="A76" s="10">
        <v>71</v>
      </c>
      <c r="B76" s="11" t="s">
        <v>156</v>
      </c>
      <c r="C76" s="12" t="s">
        <v>157</v>
      </c>
      <c r="D76" s="11" t="s">
        <v>35</v>
      </c>
      <c r="E76" s="13">
        <v>4</v>
      </c>
      <c r="F76" s="14">
        <v>28333</v>
      </c>
      <c r="G76" s="14">
        <v>113332</v>
      </c>
      <c r="H76" s="15">
        <v>50000</v>
      </c>
      <c r="I76" s="14">
        <v>200000</v>
      </c>
      <c r="J76" s="16">
        <v>1</v>
      </c>
      <c r="K76" s="14">
        <v>50000</v>
      </c>
      <c r="L76" s="14">
        <v>200000</v>
      </c>
      <c r="M76" s="14">
        <v>0</v>
      </c>
      <c r="N76" s="14">
        <v>0</v>
      </c>
      <c r="O76" s="14">
        <v>50000</v>
      </c>
      <c r="P76" s="14">
        <v>200000</v>
      </c>
      <c r="Q76" s="14">
        <v>21667</v>
      </c>
      <c r="R76" s="14">
        <v>86668</v>
      </c>
      <c r="S76" s="1">
        <v>0</v>
      </c>
      <c r="T76" s="1">
        <v>0</v>
      </c>
    </row>
    <row r="77" spans="1:20" ht="16.5" hidden="1" customHeight="1" x14ac:dyDescent="0.2">
      <c r="A77" s="10">
        <v>72</v>
      </c>
      <c r="B77" s="11" t="s">
        <v>160</v>
      </c>
      <c r="C77" s="12" t="s">
        <v>161</v>
      </c>
      <c r="D77" s="11" t="s">
        <v>37</v>
      </c>
      <c r="E77" s="13">
        <v>0.16</v>
      </c>
      <c r="F77" s="14">
        <v>118000</v>
      </c>
      <c r="G77" s="14">
        <v>18880</v>
      </c>
      <c r="H77" s="15">
        <v>120000</v>
      </c>
      <c r="I77" s="14">
        <v>19200</v>
      </c>
      <c r="J77" s="16">
        <v>1</v>
      </c>
      <c r="K77" s="14">
        <v>120000</v>
      </c>
      <c r="L77" s="14">
        <v>19200</v>
      </c>
      <c r="M77" s="14">
        <v>0</v>
      </c>
      <c r="N77" s="14">
        <v>0</v>
      </c>
      <c r="O77" s="14">
        <v>120000</v>
      </c>
      <c r="P77" s="14">
        <v>19200</v>
      </c>
      <c r="Q77" s="14">
        <v>2000</v>
      </c>
      <c r="R77" s="14">
        <v>320</v>
      </c>
      <c r="S77" s="1">
        <v>0</v>
      </c>
      <c r="T77" s="1">
        <v>0</v>
      </c>
    </row>
    <row r="78" spans="1:20" ht="16.5" hidden="1" customHeight="1" x14ac:dyDescent="0.2">
      <c r="A78" s="10">
        <v>73</v>
      </c>
      <c r="B78" s="11" t="s">
        <v>162</v>
      </c>
      <c r="C78" s="12" t="s">
        <v>163</v>
      </c>
      <c r="D78" s="11" t="s">
        <v>35</v>
      </c>
      <c r="E78" s="13">
        <v>4</v>
      </c>
      <c r="F78" s="14">
        <v>250000</v>
      </c>
      <c r="G78" s="14">
        <v>1000000</v>
      </c>
      <c r="H78" s="15">
        <v>330000</v>
      </c>
      <c r="I78" s="14">
        <v>1320000</v>
      </c>
      <c r="J78" s="16">
        <v>1</v>
      </c>
      <c r="K78" s="14">
        <v>330000</v>
      </c>
      <c r="L78" s="14">
        <v>1320000</v>
      </c>
      <c r="M78" s="14">
        <v>0</v>
      </c>
      <c r="N78" s="14">
        <v>0</v>
      </c>
      <c r="O78" s="14">
        <v>330000</v>
      </c>
      <c r="P78" s="14">
        <v>1320000</v>
      </c>
      <c r="Q78" s="14">
        <v>80000</v>
      </c>
      <c r="R78" s="14">
        <v>320000</v>
      </c>
      <c r="S78" s="1">
        <v>0</v>
      </c>
      <c r="T78" s="1">
        <v>0</v>
      </c>
    </row>
    <row r="79" spans="1:20" ht="16.5" hidden="1" customHeight="1" x14ac:dyDescent="0.2">
      <c r="A79" s="10">
        <v>74</v>
      </c>
      <c r="B79" s="11" t="s">
        <v>164</v>
      </c>
      <c r="C79" s="12" t="s">
        <v>165</v>
      </c>
      <c r="D79" s="11" t="s">
        <v>37</v>
      </c>
      <c r="E79" s="13">
        <v>0.29670000000000002</v>
      </c>
      <c r="F79" s="14">
        <v>20278</v>
      </c>
      <c r="G79" s="14">
        <v>6016.4826000000003</v>
      </c>
      <c r="H79" s="15">
        <v>20278</v>
      </c>
      <c r="I79" s="14">
        <v>6016.4826000000003</v>
      </c>
      <c r="J79" s="16">
        <v>1</v>
      </c>
      <c r="K79" s="14">
        <v>20278</v>
      </c>
      <c r="L79" s="14">
        <v>6016.4826000000003</v>
      </c>
      <c r="M79" s="14">
        <v>0</v>
      </c>
      <c r="N79" s="14">
        <v>0</v>
      </c>
      <c r="O79" s="14">
        <v>20278</v>
      </c>
      <c r="P79" s="14">
        <v>6016.4826000000003</v>
      </c>
      <c r="Q79" s="14">
        <v>0</v>
      </c>
      <c r="R79" s="14">
        <v>0</v>
      </c>
      <c r="S79" s="1">
        <v>0</v>
      </c>
      <c r="T79" s="1">
        <v>0</v>
      </c>
    </row>
    <row r="80" spans="1:20" ht="16.5" hidden="1" customHeight="1" x14ac:dyDescent="0.2">
      <c r="A80" s="10">
        <v>75</v>
      </c>
      <c r="B80" s="11" t="s">
        <v>166</v>
      </c>
      <c r="C80" s="12" t="s">
        <v>167</v>
      </c>
      <c r="D80" s="11" t="s">
        <v>48</v>
      </c>
      <c r="E80" s="13">
        <v>59.316600000000001</v>
      </c>
      <c r="F80" s="14">
        <v>8000</v>
      </c>
      <c r="G80" s="14">
        <v>474532.8</v>
      </c>
      <c r="H80" s="15">
        <v>35000</v>
      </c>
      <c r="I80" s="14">
        <v>2076081</v>
      </c>
      <c r="J80" s="16">
        <v>1</v>
      </c>
      <c r="K80" s="14">
        <v>35000</v>
      </c>
      <c r="L80" s="14">
        <v>2076081</v>
      </c>
      <c r="M80" s="14">
        <v>0</v>
      </c>
      <c r="N80" s="14">
        <v>0</v>
      </c>
      <c r="O80" s="14">
        <v>35000</v>
      </c>
      <c r="P80" s="14">
        <v>2076081</v>
      </c>
      <c r="Q80" s="14">
        <v>27000</v>
      </c>
      <c r="R80" s="14">
        <v>1601548.2</v>
      </c>
      <c r="S80" s="1">
        <v>0</v>
      </c>
      <c r="T80" s="1">
        <v>0</v>
      </c>
    </row>
    <row r="81" spans="1:20" ht="16.5" hidden="1" customHeight="1" x14ac:dyDescent="0.2">
      <c r="A81" s="10">
        <v>76</v>
      </c>
      <c r="B81" s="11" t="s">
        <v>168</v>
      </c>
      <c r="C81" s="12" t="s">
        <v>169</v>
      </c>
      <c r="D81" s="11" t="s">
        <v>35</v>
      </c>
      <c r="E81" s="13">
        <v>3.2399999999999998</v>
      </c>
      <c r="F81" s="14">
        <v>87000</v>
      </c>
      <c r="G81" s="14">
        <v>281880</v>
      </c>
      <c r="H81" s="15">
        <v>87000</v>
      </c>
      <c r="I81" s="14">
        <v>281880</v>
      </c>
      <c r="J81" s="16">
        <v>1</v>
      </c>
      <c r="K81" s="14">
        <v>87000</v>
      </c>
      <c r="L81" s="14">
        <v>281880</v>
      </c>
      <c r="M81" s="14">
        <v>0</v>
      </c>
      <c r="N81" s="14">
        <v>0</v>
      </c>
      <c r="O81" s="14">
        <v>87000</v>
      </c>
      <c r="P81" s="14">
        <v>281880</v>
      </c>
      <c r="Q81" s="14">
        <v>0</v>
      </c>
      <c r="R81" s="14">
        <v>0</v>
      </c>
      <c r="S81" s="1">
        <v>0</v>
      </c>
      <c r="T81" s="1">
        <v>0</v>
      </c>
    </row>
    <row r="82" spans="1:20" ht="16.5" hidden="1" customHeight="1" x14ac:dyDescent="0.2">
      <c r="A82" s="10">
        <v>77</v>
      </c>
      <c r="B82" s="11" t="s">
        <v>170</v>
      </c>
      <c r="C82" s="12" t="s">
        <v>171</v>
      </c>
      <c r="D82" s="11" t="s">
        <v>172</v>
      </c>
      <c r="E82" s="13">
        <v>16285.309586999996</v>
      </c>
      <c r="F82" s="14">
        <v>12</v>
      </c>
      <c r="G82" s="14">
        <v>195423.71504399995</v>
      </c>
      <c r="H82" s="15">
        <v>12</v>
      </c>
      <c r="I82" s="14">
        <v>195423.71504399995</v>
      </c>
      <c r="J82" s="16">
        <v>1</v>
      </c>
      <c r="K82" s="14">
        <v>12</v>
      </c>
      <c r="L82" s="14">
        <v>195423.71504399995</v>
      </c>
      <c r="M82" s="14">
        <v>0</v>
      </c>
      <c r="N82" s="14">
        <v>0</v>
      </c>
      <c r="O82" s="14">
        <v>12</v>
      </c>
      <c r="P82" s="14">
        <v>195423.71504399995</v>
      </c>
      <c r="Q82" s="14">
        <v>0</v>
      </c>
      <c r="R82" s="14">
        <v>0</v>
      </c>
      <c r="S82" s="1">
        <v>0</v>
      </c>
      <c r="T82" s="1">
        <v>0</v>
      </c>
    </row>
    <row r="83" spans="1:20" ht="16.5" hidden="1" customHeight="1" x14ac:dyDescent="0.2">
      <c r="A83" s="10">
        <v>78</v>
      </c>
      <c r="B83" s="11" t="s">
        <v>173</v>
      </c>
      <c r="C83" s="12" t="s">
        <v>174</v>
      </c>
      <c r="D83" s="11" t="s">
        <v>37</v>
      </c>
      <c r="E83" s="13">
        <v>2.4640000000000002E-2</v>
      </c>
      <c r="F83" s="14">
        <v>100000</v>
      </c>
      <c r="G83" s="14">
        <v>2464</v>
      </c>
      <c r="H83" s="15">
        <v>120000</v>
      </c>
      <c r="I83" s="14">
        <v>2956.8</v>
      </c>
      <c r="J83" s="16">
        <v>1</v>
      </c>
      <c r="K83" s="14">
        <v>120000</v>
      </c>
      <c r="L83" s="14">
        <v>2956.8</v>
      </c>
      <c r="M83" s="14">
        <v>0</v>
      </c>
      <c r="N83" s="14">
        <v>0</v>
      </c>
      <c r="O83" s="14">
        <v>120000</v>
      </c>
      <c r="P83" s="14">
        <v>2956.8</v>
      </c>
      <c r="Q83" s="14">
        <v>20000</v>
      </c>
      <c r="R83" s="14">
        <v>492.80000000000018</v>
      </c>
      <c r="S83" s="1">
        <v>0</v>
      </c>
      <c r="T83" s="1">
        <v>0</v>
      </c>
    </row>
    <row r="84" spans="1:20" ht="16.5" hidden="1" customHeight="1" x14ac:dyDescent="0.2">
      <c r="A84" s="10">
        <v>79</v>
      </c>
      <c r="B84" s="11" t="s">
        <v>175</v>
      </c>
      <c r="C84" s="12" t="s">
        <v>176</v>
      </c>
      <c r="D84" s="11" t="s">
        <v>37</v>
      </c>
      <c r="E84" s="13">
        <v>129.10905</v>
      </c>
      <c r="F84" s="14">
        <v>11200</v>
      </c>
      <c r="G84" s="14">
        <v>1446021.3599999999</v>
      </c>
      <c r="H84" s="15">
        <v>16300</v>
      </c>
      <c r="I84" s="14">
        <v>2104477.5150000001</v>
      </c>
      <c r="J84" s="16">
        <v>1</v>
      </c>
      <c r="K84" s="14">
        <v>16300</v>
      </c>
      <c r="L84" s="14">
        <v>2104477.5150000001</v>
      </c>
      <c r="M84" s="14">
        <v>0</v>
      </c>
      <c r="N84" s="14">
        <v>0</v>
      </c>
      <c r="O84" s="14">
        <v>16300</v>
      </c>
      <c r="P84" s="14">
        <v>2104477.5150000001</v>
      </c>
      <c r="Q84" s="14">
        <v>5100</v>
      </c>
      <c r="R84" s="14">
        <v>658456.15500000026</v>
      </c>
      <c r="S84" s="1">
        <v>0</v>
      </c>
      <c r="T84" s="1">
        <v>0</v>
      </c>
    </row>
    <row r="85" spans="1:20" ht="16.5" hidden="1" customHeight="1" x14ac:dyDescent="0.2">
      <c r="A85" s="10">
        <v>80</v>
      </c>
      <c r="B85" s="11" t="s">
        <v>177</v>
      </c>
      <c r="C85" s="12" t="s">
        <v>178</v>
      </c>
      <c r="D85" s="11" t="s">
        <v>35</v>
      </c>
      <c r="E85" s="13">
        <v>10</v>
      </c>
      <c r="F85" s="14">
        <v>44600</v>
      </c>
      <c r="G85" s="14">
        <v>446000</v>
      </c>
      <c r="H85" s="15">
        <v>62300</v>
      </c>
      <c r="I85" s="14">
        <v>623000</v>
      </c>
      <c r="J85" s="16">
        <v>1</v>
      </c>
      <c r="K85" s="14">
        <v>62300</v>
      </c>
      <c r="L85" s="14">
        <v>623000</v>
      </c>
      <c r="M85" s="14">
        <v>0</v>
      </c>
      <c r="N85" s="14">
        <v>0</v>
      </c>
      <c r="O85" s="14">
        <v>62300</v>
      </c>
      <c r="P85" s="14">
        <v>623000</v>
      </c>
      <c r="Q85" s="14">
        <v>17700</v>
      </c>
      <c r="R85" s="14">
        <v>177000</v>
      </c>
      <c r="S85" s="1">
        <v>0</v>
      </c>
      <c r="T85" s="1">
        <v>0</v>
      </c>
    </row>
    <row r="86" spans="1:20" ht="16.5" hidden="1" customHeight="1" x14ac:dyDescent="0.2">
      <c r="A86" s="10">
        <v>81</v>
      </c>
      <c r="B86" s="11" t="s">
        <v>179</v>
      </c>
      <c r="C86" s="12" t="s">
        <v>180</v>
      </c>
      <c r="D86" s="11" t="s">
        <v>35</v>
      </c>
      <c r="E86" s="13">
        <v>6</v>
      </c>
      <c r="F86" s="14">
        <v>29500</v>
      </c>
      <c r="G86" s="14">
        <v>177000</v>
      </c>
      <c r="H86" s="15">
        <v>39500</v>
      </c>
      <c r="I86" s="14">
        <v>237000</v>
      </c>
      <c r="J86" s="16">
        <v>1</v>
      </c>
      <c r="K86" s="14">
        <v>39500</v>
      </c>
      <c r="L86" s="14">
        <v>237000</v>
      </c>
      <c r="M86" s="14">
        <v>0</v>
      </c>
      <c r="N86" s="14">
        <v>0</v>
      </c>
      <c r="O86" s="14">
        <v>39500</v>
      </c>
      <c r="P86" s="14">
        <v>237000</v>
      </c>
      <c r="Q86" s="14">
        <v>10000</v>
      </c>
      <c r="R86" s="14">
        <v>60000</v>
      </c>
      <c r="S86" s="1">
        <v>0</v>
      </c>
      <c r="T86" s="1">
        <v>0</v>
      </c>
    </row>
    <row r="87" spans="1:20" ht="16.5" hidden="1" customHeight="1" x14ac:dyDescent="0.2">
      <c r="A87" s="10">
        <v>82</v>
      </c>
      <c r="B87" s="11" t="s">
        <v>181</v>
      </c>
      <c r="C87" s="12" t="s">
        <v>182</v>
      </c>
      <c r="D87" s="11" t="s">
        <v>183</v>
      </c>
      <c r="E87" s="13">
        <v>0.14964000000000002</v>
      </c>
      <c r="F87" s="14">
        <v>53333</v>
      </c>
      <c r="G87" s="14">
        <v>7980.7501200000015</v>
      </c>
      <c r="H87" s="15">
        <v>55000</v>
      </c>
      <c r="I87" s="14">
        <v>8230.2000000000007</v>
      </c>
      <c r="J87" s="16">
        <v>1</v>
      </c>
      <c r="K87" s="14">
        <v>55000</v>
      </c>
      <c r="L87" s="14">
        <v>8230.2000000000007</v>
      </c>
      <c r="M87" s="14">
        <v>0</v>
      </c>
      <c r="N87" s="14">
        <v>0</v>
      </c>
      <c r="O87" s="14">
        <v>55000</v>
      </c>
      <c r="P87" s="14">
        <v>8230.2000000000007</v>
      </c>
      <c r="Q87" s="14">
        <v>1667</v>
      </c>
      <c r="R87" s="14">
        <v>249.44987999999921</v>
      </c>
      <c r="S87" s="1">
        <v>0</v>
      </c>
      <c r="T87" s="1">
        <v>0</v>
      </c>
    </row>
    <row r="88" spans="1:20" ht="16.5" hidden="1" customHeight="1" x14ac:dyDescent="0.2">
      <c r="A88" s="10">
        <v>83</v>
      </c>
      <c r="B88" s="11" t="s">
        <v>184</v>
      </c>
      <c r="C88" s="12" t="s">
        <v>185</v>
      </c>
      <c r="D88" s="11" t="s">
        <v>43</v>
      </c>
      <c r="E88" s="13">
        <v>20.399999999999999</v>
      </c>
      <c r="F88" s="14">
        <v>7500</v>
      </c>
      <c r="G88" s="14">
        <v>153000</v>
      </c>
      <c r="H88" s="15">
        <v>8733</v>
      </c>
      <c r="I88" s="14">
        <v>178153.19999999998</v>
      </c>
      <c r="J88" s="16">
        <v>1</v>
      </c>
      <c r="K88" s="14">
        <v>8733</v>
      </c>
      <c r="L88" s="14">
        <v>178153.19999999998</v>
      </c>
      <c r="M88" s="14">
        <v>0</v>
      </c>
      <c r="N88" s="14">
        <v>0</v>
      </c>
      <c r="O88" s="14">
        <v>8733</v>
      </c>
      <c r="P88" s="14">
        <v>178153.19999999998</v>
      </c>
      <c r="Q88" s="14">
        <v>1233</v>
      </c>
      <c r="R88" s="14">
        <v>25153.199999999983</v>
      </c>
      <c r="S88" s="1">
        <v>0</v>
      </c>
      <c r="T88" s="1">
        <v>0</v>
      </c>
    </row>
    <row r="89" spans="1:20" ht="16.5" hidden="1" customHeight="1" x14ac:dyDescent="0.2">
      <c r="A89" s="10">
        <v>84</v>
      </c>
      <c r="B89" s="11" t="s">
        <v>186</v>
      </c>
      <c r="C89" s="12" t="s">
        <v>187</v>
      </c>
      <c r="D89" s="11" t="s">
        <v>43</v>
      </c>
      <c r="E89" s="13">
        <v>17.776</v>
      </c>
      <c r="F89" s="14">
        <v>55909</v>
      </c>
      <c r="G89" s="14">
        <v>993838.38399999996</v>
      </c>
      <c r="H89" s="15">
        <v>124800</v>
      </c>
      <c r="I89" s="14">
        <v>2218444.7999999998</v>
      </c>
      <c r="J89" s="16">
        <v>1</v>
      </c>
      <c r="K89" s="14">
        <v>124800</v>
      </c>
      <c r="L89" s="14">
        <v>2218444.7999999998</v>
      </c>
      <c r="M89" s="14">
        <v>0</v>
      </c>
      <c r="N89" s="14">
        <v>0</v>
      </c>
      <c r="O89" s="14">
        <v>124800</v>
      </c>
      <c r="P89" s="14">
        <v>2218444.7999999998</v>
      </c>
      <c r="Q89" s="14">
        <v>68891</v>
      </c>
      <c r="R89" s="14">
        <v>1224606.4159999997</v>
      </c>
      <c r="S89" s="1">
        <v>0</v>
      </c>
      <c r="T89" s="1">
        <v>0</v>
      </c>
    </row>
    <row r="90" spans="1:20" ht="16.5" hidden="1" customHeight="1" x14ac:dyDescent="0.2">
      <c r="A90" s="10">
        <v>85</v>
      </c>
      <c r="B90" s="11" t="s">
        <v>188</v>
      </c>
      <c r="C90" s="12" t="s">
        <v>189</v>
      </c>
      <c r="D90" s="11" t="s">
        <v>43</v>
      </c>
      <c r="E90" s="13">
        <v>693.6</v>
      </c>
      <c r="F90" s="14">
        <v>1733</v>
      </c>
      <c r="G90" s="14">
        <v>1202008.8</v>
      </c>
      <c r="H90" s="15">
        <v>4970</v>
      </c>
      <c r="I90" s="14">
        <v>3447192</v>
      </c>
      <c r="J90" s="16">
        <v>1</v>
      </c>
      <c r="K90" s="14">
        <v>4970</v>
      </c>
      <c r="L90" s="14">
        <v>3447192</v>
      </c>
      <c r="M90" s="14">
        <v>0</v>
      </c>
      <c r="N90" s="14">
        <v>0</v>
      </c>
      <c r="O90" s="14">
        <v>4970</v>
      </c>
      <c r="P90" s="14">
        <v>3447192</v>
      </c>
      <c r="Q90" s="14">
        <v>3237</v>
      </c>
      <c r="R90" s="14">
        <v>2245183.2000000002</v>
      </c>
      <c r="S90" s="1">
        <v>0</v>
      </c>
      <c r="T90" s="1">
        <v>0</v>
      </c>
    </row>
    <row r="91" spans="1:20" ht="16.5" hidden="1" customHeight="1" x14ac:dyDescent="0.2">
      <c r="A91" s="10">
        <v>86</v>
      </c>
      <c r="B91" s="11" t="s">
        <v>184</v>
      </c>
      <c r="C91" s="12" t="s">
        <v>190</v>
      </c>
      <c r="D91" s="11" t="s">
        <v>43</v>
      </c>
      <c r="E91" s="13">
        <v>316.2</v>
      </c>
      <c r="F91" s="14">
        <v>7500</v>
      </c>
      <c r="G91" s="14">
        <v>2371500</v>
      </c>
      <c r="H91" s="15">
        <v>6070</v>
      </c>
      <c r="I91" s="14">
        <v>1919334</v>
      </c>
      <c r="J91" s="16">
        <v>1</v>
      </c>
      <c r="K91" s="14">
        <v>6070</v>
      </c>
      <c r="L91" s="14">
        <v>1919334</v>
      </c>
      <c r="M91" s="14">
        <v>0</v>
      </c>
      <c r="N91" s="14">
        <v>0</v>
      </c>
      <c r="O91" s="14">
        <v>6070</v>
      </c>
      <c r="P91" s="14">
        <v>1919334</v>
      </c>
      <c r="Q91" s="14">
        <v>-1430</v>
      </c>
      <c r="R91" s="14">
        <v>-452166</v>
      </c>
      <c r="S91" s="1">
        <v>0</v>
      </c>
      <c r="T91" s="1">
        <v>0</v>
      </c>
    </row>
    <row r="92" spans="1:20" ht="16.5" hidden="1" customHeight="1" x14ac:dyDescent="0.2">
      <c r="A92" s="10">
        <v>87</v>
      </c>
      <c r="B92" s="11" t="s">
        <v>191</v>
      </c>
      <c r="C92" s="12" t="s">
        <v>192</v>
      </c>
      <c r="D92" s="11" t="s">
        <v>35</v>
      </c>
      <c r="E92" s="13">
        <v>4</v>
      </c>
      <c r="F92" s="14">
        <v>563333</v>
      </c>
      <c r="G92" s="14">
        <v>2253332</v>
      </c>
      <c r="H92" s="15">
        <v>1250000</v>
      </c>
      <c r="I92" s="14">
        <v>5000000</v>
      </c>
      <c r="J92" s="16">
        <v>1</v>
      </c>
      <c r="K92" s="14">
        <v>1250000</v>
      </c>
      <c r="L92" s="14">
        <v>5000000</v>
      </c>
      <c r="M92" s="14">
        <v>0</v>
      </c>
      <c r="N92" s="14">
        <v>0</v>
      </c>
      <c r="O92" s="14">
        <v>1250000</v>
      </c>
      <c r="P92" s="14">
        <v>5000000</v>
      </c>
      <c r="Q92" s="14">
        <v>686667</v>
      </c>
      <c r="R92" s="14">
        <v>2746668</v>
      </c>
      <c r="S92" s="1">
        <v>0</v>
      </c>
      <c r="T92" s="1">
        <v>0</v>
      </c>
    </row>
    <row r="93" spans="1:20" ht="16.5" hidden="1" customHeight="1" x14ac:dyDescent="0.2">
      <c r="A93" s="10">
        <v>88</v>
      </c>
      <c r="B93" s="11" t="s">
        <v>193</v>
      </c>
      <c r="C93" s="12" t="s">
        <v>194</v>
      </c>
      <c r="D93" s="11" t="s">
        <v>35</v>
      </c>
      <c r="E93" s="13">
        <v>6</v>
      </c>
      <c r="F93" s="14">
        <v>233333</v>
      </c>
      <c r="G93" s="14">
        <v>1399998</v>
      </c>
      <c r="H93" s="15">
        <v>650000</v>
      </c>
      <c r="I93" s="14">
        <v>3900000</v>
      </c>
      <c r="J93" s="16">
        <v>1</v>
      </c>
      <c r="K93" s="14">
        <v>650000</v>
      </c>
      <c r="L93" s="14">
        <v>3900000</v>
      </c>
      <c r="M93" s="14">
        <v>0</v>
      </c>
      <c r="N93" s="14">
        <v>0</v>
      </c>
      <c r="O93" s="14">
        <v>650000</v>
      </c>
      <c r="P93" s="14">
        <v>3900000</v>
      </c>
      <c r="Q93" s="14">
        <v>416667</v>
      </c>
      <c r="R93" s="14">
        <v>2500002</v>
      </c>
      <c r="S93" s="1">
        <v>0</v>
      </c>
      <c r="T93" s="1">
        <v>0</v>
      </c>
    </row>
    <row r="94" spans="1:20" ht="16.5" hidden="1" customHeight="1" x14ac:dyDescent="0.2">
      <c r="A94" s="10">
        <v>89</v>
      </c>
      <c r="B94" s="11" t="s">
        <v>195</v>
      </c>
      <c r="C94" s="12" t="s">
        <v>196</v>
      </c>
      <c r="D94" s="11" t="s">
        <v>37</v>
      </c>
      <c r="E94" s="13">
        <v>28.056520000000003</v>
      </c>
      <c r="F94" s="14">
        <v>25000</v>
      </c>
      <c r="G94" s="14">
        <v>701413.00000000012</v>
      </c>
      <c r="H94" s="15">
        <v>25000</v>
      </c>
      <c r="I94" s="14">
        <v>701413.00000000012</v>
      </c>
      <c r="J94" s="16">
        <v>1</v>
      </c>
      <c r="K94" s="14">
        <v>25000</v>
      </c>
      <c r="L94" s="14">
        <v>701413.00000000012</v>
      </c>
      <c r="M94" s="14">
        <v>0</v>
      </c>
      <c r="N94" s="14">
        <v>0</v>
      </c>
      <c r="O94" s="14">
        <v>25000</v>
      </c>
      <c r="P94" s="14">
        <v>701413.00000000012</v>
      </c>
      <c r="Q94" s="14">
        <v>0</v>
      </c>
      <c r="R94" s="14">
        <v>0</v>
      </c>
      <c r="S94" s="1">
        <v>0</v>
      </c>
      <c r="T94" s="1">
        <v>0</v>
      </c>
    </row>
    <row r="95" spans="1:20" ht="16.5" hidden="1" customHeight="1" x14ac:dyDescent="0.2">
      <c r="A95" s="10">
        <v>90</v>
      </c>
      <c r="B95" s="11" t="s">
        <v>197</v>
      </c>
      <c r="C95" s="12" t="s">
        <v>196</v>
      </c>
      <c r="D95" s="11" t="s">
        <v>37</v>
      </c>
      <c r="E95" s="13">
        <v>3.4</v>
      </c>
      <c r="F95" s="14">
        <v>25000</v>
      </c>
      <c r="G95" s="14">
        <v>85000</v>
      </c>
      <c r="H95" s="15">
        <v>25000</v>
      </c>
      <c r="I95" s="14">
        <v>85000</v>
      </c>
      <c r="J95" s="16">
        <v>1</v>
      </c>
      <c r="K95" s="14">
        <v>25000</v>
      </c>
      <c r="L95" s="14">
        <v>85000</v>
      </c>
      <c r="M95" s="14">
        <v>0</v>
      </c>
      <c r="N95" s="14">
        <v>0</v>
      </c>
      <c r="O95" s="14">
        <v>25000</v>
      </c>
      <c r="P95" s="14">
        <v>85000</v>
      </c>
      <c r="Q95" s="14">
        <v>0</v>
      </c>
      <c r="R95" s="14">
        <v>0</v>
      </c>
      <c r="S95" s="1">
        <v>0</v>
      </c>
      <c r="T95" s="1">
        <v>0</v>
      </c>
    </row>
    <row r="96" spans="1:20" ht="16.5" hidden="1" customHeight="1" x14ac:dyDescent="0.2">
      <c r="A96" s="10">
        <v>91</v>
      </c>
      <c r="B96" s="11" t="s">
        <v>198</v>
      </c>
      <c r="C96" s="12" t="s">
        <v>199</v>
      </c>
      <c r="D96" s="11" t="s">
        <v>172</v>
      </c>
      <c r="E96" s="13">
        <v>34.573702000000004</v>
      </c>
      <c r="F96" s="14">
        <v>75000</v>
      </c>
      <c r="G96" s="14">
        <v>2593027.6500000004</v>
      </c>
      <c r="H96" s="15">
        <v>90000</v>
      </c>
      <c r="I96" s="14">
        <v>3111633.18</v>
      </c>
      <c r="J96" s="16">
        <v>1</v>
      </c>
      <c r="K96" s="14">
        <v>90000</v>
      </c>
      <c r="L96" s="14">
        <v>3111633.18</v>
      </c>
      <c r="M96" s="14">
        <v>0</v>
      </c>
      <c r="N96" s="14">
        <v>0</v>
      </c>
      <c r="O96" s="14">
        <v>90000</v>
      </c>
      <c r="P96" s="14">
        <v>3111633.18</v>
      </c>
      <c r="Q96" s="14">
        <v>15000</v>
      </c>
      <c r="R96" s="14">
        <v>518605.5299999998</v>
      </c>
      <c r="S96" s="1">
        <v>0</v>
      </c>
      <c r="T96" s="1">
        <v>0</v>
      </c>
    </row>
    <row r="97" spans="1:20" ht="16.5" hidden="1" customHeight="1" x14ac:dyDescent="0.2">
      <c r="A97" s="10">
        <v>92</v>
      </c>
      <c r="B97" s="11" t="s">
        <v>200</v>
      </c>
      <c r="C97" s="12" t="s">
        <v>201</v>
      </c>
      <c r="D97" s="11" t="s">
        <v>172</v>
      </c>
      <c r="E97" s="13">
        <v>41.548611999999999</v>
      </c>
      <c r="F97" s="14">
        <v>29000</v>
      </c>
      <c r="G97" s="14">
        <v>1204909.7479999999</v>
      </c>
      <c r="H97" s="15">
        <v>100000</v>
      </c>
      <c r="I97" s="14">
        <v>4154861.1999999997</v>
      </c>
      <c r="J97" s="16">
        <v>1</v>
      </c>
      <c r="K97" s="14">
        <v>100000</v>
      </c>
      <c r="L97" s="14">
        <v>4154861.1999999997</v>
      </c>
      <c r="M97" s="14">
        <v>0</v>
      </c>
      <c r="N97" s="14">
        <v>0</v>
      </c>
      <c r="O97" s="14">
        <v>100000</v>
      </c>
      <c r="P97" s="14">
        <v>4154861.1999999997</v>
      </c>
      <c r="Q97" s="14">
        <v>71000</v>
      </c>
      <c r="R97" s="14">
        <v>2949951.4519999996</v>
      </c>
      <c r="S97" s="1">
        <v>0</v>
      </c>
      <c r="T97" s="1">
        <v>0</v>
      </c>
    </row>
    <row r="98" spans="1:20" ht="16.5" hidden="1" customHeight="1" x14ac:dyDescent="0.2">
      <c r="A98" s="10">
        <v>93</v>
      </c>
      <c r="B98" s="11" t="s">
        <v>202</v>
      </c>
      <c r="C98" s="12" t="s">
        <v>203</v>
      </c>
      <c r="D98" s="11" t="s">
        <v>172</v>
      </c>
      <c r="E98" s="13">
        <v>57.244982000000007</v>
      </c>
      <c r="F98" s="14">
        <v>75000</v>
      </c>
      <c r="G98" s="14">
        <v>4293373.6500000004</v>
      </c>
      <c r="H98" s="15">
        <v>135000</v>
      </c>
      <c r="I98" s="14">
        <v>7728072.5700000012</v>
      </c>
      <c r="J98" s="16">
        <v>1</v>
      </c>
      <c r="K98" s="14">
        <v>135000</v>
      </c>
      <c r="L98" s="14">
        <v>7728072.5700000012</v>
      </c>
      <c r="M98" s="14">
        <v>0</v>
      </c>
      <c r="N98" s="14">
        <v>0</v>
      </c>
      <c r="O98" s="14">
        <v>135000</v>
      </c>
      <c r="P98" s="14">
        <v>7728072.5700000012</v>
      </c>
      <c r="Q98" s="14">
        <v>60000</v>
      </c>
      <c r="R98" s="14">
        <v>3434698.9200000009</v>
      </c>
      <c r="S98" s="1">
        <v>0</v>
      </c>
      <c r="T98" s="1">
        <v>0</v>
      </c>
    </row>
    <row r="99" spans="1:20" ht="16.5" hidden="1" customHeight="1" x14ac:dyDescent="0.2">
      <c r="A99" s="10">
        <v>94</v>
      </c>
      <c r="B99" s="11" t="s">
        <v>204</v>
      </c>
      <c r="C99" s="12" t="s">
        <v>205</v>
      </c>
      <c r="D99" s="11" t="s">
        <v>172</v>
      </c>
      <c r="E99" s="13">
        <v>65.988972000000004</v>
      </c>
      <c r="F99" s="14">
        <v>29000</v>
      </c>
      <c r="G99" s="14">
        <v>1913680.1880000001</v>
      </c>
      <c r="H99" s="15">
        <v>145000</v>
      </c>
      <c r="I99" s="14">
        <v>9568400.9400000013</v>
      </c>
      <c r="J99" s="16">
        <v>1</v>
      </c>
      <c r="K99" s="14">
        <v>145000</v>
      </c>
      <c r="L99" s="14">
        <v>9568400.9400000013</v>
      </c>
      <c r="M99" s="14">
        <v>0</v>
      </c>
      <c r="N99" s="14">
        <v>0</v>
      </c>
      <c r="O99" s="14">
        <v>145000</v>
      </c>
      <c r="P99" s="14">
        <v>9568400.9400000013</v>
      </c>
      <c r="Q99" s="14">
        <v>116000</v>
      </c>
      <c r="R99" s="14">
        <v>7654720.7520000013</v>
      </c>
      <c r="S99" s="1">
        <v>0</v>
      </c>
      <c r="T99" s="1">
        <v>0</v>
      </c>
    </row>
    <row r="100" spans="1:20" ht="16.5" hidden="1" customHeight="1" x14ac:dyDescent="0.2">
      <c r="A100" s="10">
        <v>95</v>
      </c>
      <c r="B100" s="11" t="s">
        <v>206</v>
      </c>
      <c r="C100" s="12" t="s">
        <v>207</v>
      </c>
      <c r="D100" s="11" t="s">
        <v>48</v>
      </c>
      <c r="E100" s="13">
        <v>159.738</v>
      </c>
      <c r="F100" s="14">
        <v>95667</v>
      </c>
      <c r="G100" s="14">
        <v>15281655.245999999</v>
      </c>
      <c r="H100" s="15">
        <v>194545</v>
      </c>
      <c r="I100" s="14">
        <v>31076229.210000001</v>
      </c>
      <c r="J100" s="16">
        <v>1</v>
      </c>
      <c r="K100" s="14">
        <v>194545</v>
      </c>
      <c r="L100" s="14">
        <v>31076229.210000001</v>
      </c>
      <c r="M100" s="14">
        <v>0</v>
      </c>
      <c r="N100" s="14">
        <v>0</v>
      </c>
      <c r="O100" s="14">
        <v>194545</v>
      </c>
      <c r="P100" s="14">
        <v>31076229.210000001</v>
      </c>
      <c r="Q100" s="14">
        <v>98878</v>
      </c>
      <c r="R100" s="14">
        <v>15794573.964000002</v>
      </c>
      <c r="S100" s="1">
        <v>0</v>
      </c>
      <c r="T100" s="1">
        <v>0</v>
      </c>
    </row>
    <row r="101" spans="1:20" ht="16.5" hidden="1" customHeight="1" x14ac:dyDescent="0.2">
      <c r="A101" s="10">
        <v>96</v>
      </c>
      <c r="B101" s="11" t="s">
        <v>208</v>
      </c>
      <c r="C101" s="12" t="s">
        <v>209</v>
      </c>
      <c r="D101" s="11" t="s">
        <v>37</v>
      </c>
      <c r="E101" s="13">
        <v>55.8</v>
      </c>
      <c r="F101" s="14">
        <v>20000</v>
      </c>
      <c r="G101" s="14">
        <v>1116000</v>
      </c>
      <c r="H101" s="15">
        <v>18800</v>
      </c>
      <c r="I101" s="14">
        <v>1049040</v>
      </c>
      <c r="J101" s="16">
        <v>1</v>
      </c>
      <c r="K101" s="14">
        <v>18800</v>
      </c>
      <c r="L101" s="14">
        <v>1049040</v>
      </c>
      <c r="M101" s="14">
        <v>0</v>
      </c>
      <c r="N101" s="14">
        <v>0</v>
      </c>
      <c r="O101" s="14">
        <v>18800</v>
      </c>
      <c r="P101" s="14">
        <v>1049040</v>
      </c>
      <c r="Q101" s="14">
        <v>-1200</v>
      </c>
      <c r="R101" s="14">
        <v>-66960</v>
      </c>
      <c r="S101" s="1">
        <v>0</v>
      </c>
      <c r="T101" s="1">
        <v>0</v>
      </c>
    </row>
    <row r="102" spans="1:20" ht="16.5" hidden="1" customHeight="1" x14ac:dyDescent="0.2">
      <c r="A102" s="10">
        <v>97</v>
      </c>
      <c r="B102" s="11" t="s">
        <v>210</v>
      </c>
      <c r="C102" s="12" t="s">
        <v>211</v>
      </c>
      <c r="D102" s="11" t="s">
        <v>37</v>
      </c>
      <c r="E102" s="13">
        <v>37.048680000000004</v>
      </c>
      <c r="F102" s="14">
        <v>19250</v>
      </c>
      <c r="G102" s="14">
        <v>713187.09000000008</v>
      </c>
      <c r="H102" s="15">
        <v>18800</v>
      </c>
      <c r="I102" s="14">
        <v>696515.18400000012</v>
      </c>
      <c r="J102" s="16">
        <v>1</v>
      </c>
      <c r="K102" s="14">
        <v>18800</v>
      </c>
      <c r="L102" s="14">
        <v>696515.18400000012</v>
      </c>
      <c r="M102" s="14">
        <v>0</v>
      </c>
      <c r="N102" s="14">
        <v>0</v>
      </c>
      <c r="O102" s="14">
        <v>18800</v>
      </c>
      <c r="P102" s="14">
        <v>696515.18400000012</v>
      </c>
      <c r="Q102" s="14">
        <v>-450</v>
      </c>
      <c r="R102" s="14">
        <v>-16671.905999999959</v>
      </c>
      <c r="S102" s="1">
        <v>0</v>
      </c>
      <c r="T102" s="1">
        <v>0</v>
      </c>
    </row>
    <row r="103" spans="1:20" ht="16.5" hidden="1" customHeight="1" x14ac:dyDescent="0.2">
      <c r="A103" s="10">
        <v>98</v>
      </c>
      <c r="B103" s="11" t="s">
        <v>210</v>
      </c>
      <c r="C103" s="12" t="s">
        <v>212</v>
      </c>
      <c r="D103" s="11" t="s">
        <v>37</v>
      </c>
      <c r="E103" s="13">
        <v>9.6750000000000003E-2</v>
      </c>
      <c r="F103" s="14">
        <v>19250</v>
      </c>
      <c r="G103" s="14">
        <v>1862.4375</v>
      </c>
      <c r="H103" s="15">
        <v>18800</v>
      </c>
      <c r="I103" s="14">
        <v>1818.9</v>
      </c>
      <c r="J103" s="16">
        <v>1</v>
      </c>
      <c r="K103" s="14">
        <v>18800</v>
      </c>
      <c r="L103" s="14">
        <v>1818.9</v>
      </c>
      <c r="M103" s="14">
        <v>0</v>
      </c>
      <c r="N103" s="14">
        <v>0</v>
      </c>
      <c r="O103" s="14">
        <v>18800</v>
      </c>
      <c r="P103" s="14">
        <v>1818.9</v>
      </c>
      <c r="Q103" s="14">
        <v>-450</v>
      </c>
      <c r="R103" s="14">
        <v>-43.537499999999909</v>
      </c>
      <c r="S103" s="1">
        <v>0</v>
      </c>
      <c r="T103" s="1">
        <v>0</v>
      </c>
    </row>
    <row r="104" spans="1:20" ht="16.5" hidden="1" customHeight="1" x14ac:dyDescent="0.2">
      <c r="A104" s="10">
        <v>99</v>
      </c>
      <c r="B104" s="11" t="s">
        <v>213</v>
      </c>
      <c r="C104" s="12" t="s">
        <v>214</v>
      </c>
      <c r="D104" s="11" t="s">
        <v>37</v>
      </c>
      <c r="E104" s="13">
        <v>31.189620000000001</v>
      </c>
      <c r="F104" s="14">
        <v>19250</v>
      </c>
      <c r="G104" s="14">
        <v>600400.18500000006</v>
      </c>
      <c r="H104" s="15">
        <v>18800</v>
      </c>
      <c r="I104" s="14">
        <v>586364.85600000003</v>
      </c>
      <c r="J104" s="16">
        <v>1</v>
      </c>
      <c r="K104" s="14">
        <v>18800</v>
      </c>
      <c r="L104" s="14">
        <v>586364.85600000003</v>
      </c>
      <c r="M104" s="14">
        <v>0</v>
      </c>
      <c r="N104" s="14">
        <v>0</v>
      </c>
      <c r="O104" s="14">
        <v>18800</v>
      </c>
      <c r="P104" s="14">
        <v>586364.85600000003</v>
      </c>
      <c r="Q104" s="14">
        <v>-450</v>
      </c>
      <c r="R104" s="14">
        <v>-14035.329000000027</v>
      </c>
      <c r="S104" s="1">
        <v>0</v>
      </c>
      <c r="T104" s="1">
        <v>0</v>
      </c>
    </row>
    <row r="105" spans="1:20" ht="16.5" hidden="1" customHeight="1" x14ac:dyDescent="0.2">
      <c r="A105" s="10">
        <v>100</v>
      </c>
      <c r="B105" s="11" t="s">
        <v>215</v>
      </c>
      <c r="C105" s="12" t="s">
        <v>216</v>
      </c>
      <c r="D105" s="11" t="s">
        <v>37</v>
      </c>
      <c r="E105" s="13">
        <v>9</v>
      </c>
      <c r="F105" s="14">
        <v>20000</v>
      </c>
      <c r="G105" s="14">
        <v>180000</v>
      </c>
      <c r="H105" s="15">
        <v>18800</v>
      </c>
      <c r="I105" s="14">
        <v>169200</v>
      </c>
      <c r="J105" s="16">
        <v>1</v>
      </c>
      <c r="K105" s="14">
        <v>18800</v>
      </c>
      <c r="L105" s="14">
        <v>169200</v>
      </c>
      <c r="M105" s="14">
        <v>0</v>
      </c>
      <c r="N105" s="14">
        <v>0</v>
      </c>
      <c r="O105" s="14">
        <v>18800</v>
      </c>
      <c r="P105" s="14">
        <v>169200</v>
      </c>
      <c r="Q105" s="14">
        <v>-1200</v>
      </c>
      <c r="R105" s="14">
        <v>-10800</v>
      </c>
      <c r="S105" s="1">
        <v>0</v>
      </c>
      <c r="T105" s="1">
        <v>0</v>
      </c>
    </row>
    <row r="106" spans="1:20" ht="16.5" hidden="1" customHeight="1" x14ac:dyDescent="0.2">
      <c r="A106" s="10">
        <v>101</v>
      </c>
      <c r="B106" s="11" t="s">
        <v>215</v>
      </c>
      <c r="C106" s="12" t="s">
        <v>217</v>
      </c>
      <c r="D106" s="11" t="s">
        <v>37</v>
      </c>
      <c r="E106" s="13">
        <v>40</v>
      </c>
      <c r="F106" s="14">
        <v>20000</v>
      </c>
      <c r="G106" s="14">
        <v>800000</v>
      </c>
      <c r="H106" s="15">
        <v>18800</v>
      </c>
      <c r="I106" s="14">
        <v>752000</v>
      </c>
      <c r="J106" s="16">
        <v>1</v>
      </c>
      <c r="K106" s="14">
        <v>18800</v>
      </c>
      <c r="L106" s="14">
        <v>752000</v>
      </c>
      <c r="M106" s="14">
        <v>0</v>
      </c>
      <c r="N106" s="14">
        <v>0</v>
      </c>
      <c r="O106" s="14">
        <v>18800</v>
      </c>
      <c r="P106" s="14">
        <v>752000</v>
      </c>
      <c r="Q106" s="14">
        <v>-1200</v>
      </c>
      <c r="R106" s="14">
        <v>-48000</v>
      </c>
      <c r="S106" s="1">
        <v>0</v>
      </c>
      <c r="T106" s="1">
        <v>0</v>
      </c>
    </row>
    <row r="107" spans="1:20" ht="16.5" hidden="1" customHeight="1" x14ac:dyDescent="0.2">
      <c r="A107" s="10">
        <v>102</v>
      </c>
      <c r="B107" s="11" t="s">
        <v>218</v>
      </c>
      <c r="C107" s="12" t="s">
        <v>219</v>
      </c>
      <c r="D107" s="11" t="s">
        <v>37</v>
      </c>
      <c r="E107" s="13">
        <v>34.68</v>
      </c>
      <c r="F107" s="14">
        <v>19200</v>
      </c>
      <c r="G107" s="14">
        <v>665856</v>
      </c>
      <c r="H107" s="15">
        <v>15530</v>
      </c>
      <c r="I107" s="14">
        <v>538580.4</v>
      </c>
      <c r="J107" s="16">
        <v>1</v>
      </c>
      <c r="K107" s="14">
        <v>15530</v>
      </c>
      <c r="L107" s="14">
        <v>538580.4</v>
      </c>
      <c r="M107" s="14">
        <v>0</v>
      </c>
      <c r="N107" s="14">
        <v>0</v>
      </c>
      <c r="O107" s="14">
        <v>15530</v>
      </c>
      <c r="P107" s="14">
        <v>538580.4</v>
      </c>
      <c r="Q107" s="14">
        <v>-3670</v>
      </c>
      <c r="R107" s="14">
        <v>-127275.59999999998</v>
      </c>
      <c r="S107" s="1">
        <v>0</v>
      </c>
      <c r="T107" s="1">
        <v>0</v>
      </c>
    </row>
    <row r="108" spans="1:20" ht="16.5" hidden="1" customHeight="1" x14ac:dyDescent="0.2">
      <c r="A108" s="10">
        <v>103</v>
      </c>
      <c r="B108" s="11" t="s">
        <v>220</v>
      </c>
      <c r="C108" s="12" t="s">
        <v>221</v>
      </c>
      <c r="D108" s="11" t="s">
        <v>37</v>
      </c>
      <c r="E108" s="13">
        <v>3322.5299999999997</v>
      </c>
      <c r="F108" s="14">
        <v>19200</v>
      </c>
      <c r="G108" s="14">
        <v>63792575.999999993</v>
      </c>
      <c r="H108" s="15">
        <v>15530</v>
      </c>
      <c r="I108" s="14">
        <v>51598890.899999999</v>
      </c>
      <c r="J108" s="16">
        <v>1</v>
      </c>
      <c r="K108" s="14">
        <v>15530</v>
      </c>
      <c r="L108" s="14">
        <v>51598890.899999999</v>
      </c>
      <c r="M108" s="14">
        <v>0</v>
      </c>
      <c r="N108" s="14">
        <v>0</v>
      </c>
      <c r="O108" s="14">
        <v>15530</v>
      </c>
      <c r="P108" s="14">
        <v>51598890.899999999</v>
      </c>
      <c r="Q108" s="14">
        <v>-3670</v>
      </c>
      <c r="R108" s="14">
        <v>-12193685.099999994</v>
      </c>
      <c r="S108" s="1">
        <v>0</v>
      </c>
      <c r="T108" s="1">
        <v>0</v>
      </c>
    </row>
    <row r="109" spans="1:20" ht="16.5" hidden="1" customHeight="1" x14ac:dyDescent="0.2">
      <c r="A109" s="10">
        <v>104</v>
      </c>
      <c r="B109" s="11" t="s">
        <v>222</v>
      </c>
      <c r="C109" s="12" t="s">
        <v>223</v>
      </c>
      <c r="D109" s="11" t="s">
        <v>37</v>
      </c>
      <c r="E109" s="13">
        <v>3557.5035000000003</v>
      </c>
      <c r="F109" s="14">
        <v>19200</v>
      </c>
      <c r="G109" s="14">
        <v>68304067.200000003</v>
      </c>
      <c r="H109" s="15">
        <v>15530</v>
      </c>
      <c r="I109" s="14">
        <v>55248029.355000004</v>
      </c>
      <c r="J109" s="16">
        <v>1</v>
      </c>
      <c r="K109" s="14">
        <v>15530</v>
      </c>
      <c r="L109" s="14">
        <v>55248029.355000004</v>
      </c>
      <c r="M109" s="14">
        <v>0</v>
      </c>
      <c r="N109" s="14">
        <v>0</v>
      </c>
      <c r="O109" s="14">
        <v>15530</v>
      </c>
      <c r="P109" s="14">
        <v>55248029.355000004</v>
      </c>
      <c r="Q109" s="14">
        <v>-3670</v>
      </c>
      <c r="R109" s="14">
        <v>-13056037.844999999</v>
      </c>
      <c r="S109" s="1">
        <v>0</v>
      </c>
      <c r="T109" s="1">
        <v>0</v>
      </c>
    </row>
    <row r="110" spans="1:20" ht="16.5" hidden="1" customHeight="1" x14ac:dyDescent="0.2">
      <c r="A110" s="10">
        <v>105</v>
      </c>
      <c r="B110" s="11" t="s">
        <v>224</v>
      </c>
      <c r="C110" s="12" t="s">
        <v>225</v>
      </c>
      <c r="D110" s="11" t="s">
        <v>37</v>
      </c>
      <c r="E110" s="13">
        <v>849.66</v>
      </c>
      <c r="F110" s="14">
        <v>19200</v>
      </c>
      <c r="G110" s="14">
        <v>16313472</v>
      </c>
      <c r="H110" s="15">
        <v>15530</v>
      </c>
      <c r="I110" s="14">
        <v>13195219.799999999</v>
      </c>
      <c r="J110" s="16">
        <v>1</v>
      </c>
      <c r="K110" s="14">
        <v>15530</v>
      </c>
      <c r="L110" s="14">
        <v>13195219.799999999</v>
      </c>
      <c r="M110" s="14">
        <v>0</v>
      </c>
      <c r="N110" s="14">
        <v>0</v>
      </c>
      <c r="O110" s="14">
        <v>15530</v>
      </c>
      <c r="P110" s="14">
        <v>13195219.799999999</v>
      </c>
      <c r="Q110" s="14">
        <v>-3670</v>
      </c>
      <c r="R110" s="14">
        <v>-3118252.2000000011</v>
      </c>
      <c r="S110" s="1">
        <v>0</v>
      </c>
      <c r="T110" s="1">
        <v>0</v>
      </c>
    </row>
    <row r="111" spans="1:20" ht="16.5" hidden="1" customHeight="1" x14ac:dyDescent="0.2">
      <c r="A111" s="10">
        <v>106</v>
      </c>
      <c r="B111" s="11" t="s">
        <v>210</v>
      </c>
      <c r="C111" s="12" t="s">
        <v>226</v>
      </c>
      <c r="D111" s="11" t="s">
        <v>37</v>
      </c>
      <c r="E111" s="13">
        <v>661.125</v>
      </c>
      <c r="F111" s="14">
        <v>19250</v>
      </c>
      <c r="G111" s="14">
        <v>12726656.25</v>
      </c>
      <c r="H111" s="15">
        <v>18800</v>
      </c>
      <c r="I111" s="14">
        <v>12429150</v>
      </c>
      <c r="J111" s="16">
        <v>1</v>
      </c>
      <c r="K111" s="14">
        <v>18800</v>
      </c>
      <c r="L111" s="14">
        <v>12429150</v>
      </c>
      <c r="M111" s="14">
        <v>0</v>
      </c>
      <c r="N111" s="14">
        <v>0</v>
      </c>
      <c r="O111" s="14">
        <v>18800</v>
      </c>
      <c r="P111" s="14">
        <v>12429150</v>
      </c>
      <c r="Q111" s="14">
        <v>-450</v>
      </c>
      <c r="R111" s="14">
        <v>-297506.25</v>
      </c>
      <c r="S111" s="1">
        <v>0</v>
      </c>
      <c r="T111" s="1">
        <v>0</v>
      </c>
    </row>
    <row r="112" spans="1:20" ht="16.5" hidden="1" customHeight="1" x14ac:dyDescent="0.2">
      <c r="A112" s="10">
        <v>107</v>
      </c>
      <c r="B112" s="11" t="s">
        <v>227</v>
      </c>
      <c r="C112" s="12" t="s">
        <v>228</v>
      </c>
      <c r="D112" s="11" t="s">
        <v>37</v>
      </c>
      <c r="E112" s="13">
        <v>2764.4250000000002</v>
      </c>
      <c r="F112" s="14">
        <v>1380</v>
      </c>
      <c r="G112" s="14">
        <v>3814906.5000000005</v>
      </c>
      <c r="H112" s="15">
        <v>1473</v>
      </c>
      <c r="I112" s="14">
        <v>4071998.0250000004</v>
      </c>
      <c r="J112" s="16">
        <v>1</v>
      </c>
      <c r="K112" s="14">
        <v>1473</v>
      </c>
      <c r="L112" s="14">
        <v>4071998.0250000004</v>
      </c>
      <c r="M112" s="14">
        <v>0</v>
      </c>
      <c r="N112" s="14">
        <v>0</v>
      </c>
      <c r="O112" s="14">
        <v>1473</v>
      </c>
      <c r="P112" s="14">
        <v>4071998.0250000004</v>
      </c>
      <c r="Q112" s="14">
        <v>93</v>
      </c>
      <c r="R112" s="14">
        <v>257091.52499999991</v>
      </c>
      <c r="S112" s="1">
        <v>0</v>
      </c>
      <c r="T112" s="1">
        <v>0</v>
      </c>
    </row>
    <row r="113" spans="1:20" ht="16.5" hidden="1" customHeight="1" x14ac:dyDescent="0.2">
      <c r="A113" s="10">
        <v>108</v>
      </c>
      <c r="B113" s="11" t="s">
        <v>229</v>
      </c>
      <c r="C113" s="12" t="s">
        <v>230</v>
      </c>
      <c r="D113" s="11" t="s">
        <v>37</v>
      </c>
      <c r="E113" s="13">
        <v>15850.871864999996</v>
      </c>
      <c r="F113" s="14">
        <v>1398</v>
      </c>
      <c r="G113" s="14">
        <v>22159518.867269993</v>
      </c>
      <c r="H113" s="15">
        <v>1491</v>
      </c>
      <c r="I113" s="14">
        <v>23633649.950714994</v>
      </c>
      <c r="J113" s="16">
        <v>1</v>
      </c>
      <c r="K113" s="14">
        <v>1491</v>
      </c>
      <c r="L113" s="14">
        <v>23633649.950714994</v>
      </c>
      <c r="M113" s="14">
        <v>0</v>
      </c>
      <c r="N113" s="14">
        <v>0</v>
      </c>
      <c r="O113" s="14">
        <v>1491</v>
      </c>
      <c r="P113" s="14">
        <v>23633649.950714994</v>
      </c>
      <c r="Q113" s="14">
        <v>93</v>
      </c>
      <c r="R113" s="14">
        <v>1474131.0834450014</v>
      </c>
      <c r="S113" s="1">
        <v>0</v>
      </c>
      <c r="T113" s="1">
        <v>0</v>
      </c>
    </row>
    <row r="114" spans="1:20" ht="16.5" hidden="1" customHeight="1" x14ac:dyDescent="0.2">
      <c r="A114" s="10">
        <v>109</v>
      </c>
      <c r="B114" s="11" t="s">
        <v>231</v>
      </c>
      <c r="C114" s="12" t="s">
        <v>232</v>
      </c>
      <c r="D114" s="11" t="s">
        <v>37</v>
      </c>
      <c r="E114" s="13">
        <v>17.114910000000002</v>
      </c>
      <c r="F114" s="14">
        <v>3135</v>
      </c>
      <c r="G114" s="14">
        <v>53655.242850000002</v>
      </c>
      <c r="H114" s="15">
        <v>4000</v>
      </c>
      <c r="I114" s="14">
        <v>68459.640000000014</v>
      </c>
      <c r="J114" s="16">
        <v>1</v>
      </c>
      <c r="K114" s="14">
        <v>4000</v>
      </c>
      <c r="L114" s="14">
        <v>68459.640000000014</v>
      </c>
      <c r="M114" s="14">
        <v>0</v>
      </c>
      <c r="N114" s="14">
        <v>0</v>
      </c>
      <c r="O114" s="14">
        <v>4000</v>
      </c>
      <c r="P114" s="14">
        <v>68459.640000000014</v>
      </c>
      <c r="Q114" s="14">
        <v>865</v>
      </c>
      <c r="R114" s="14">
        <v>14804.397150000012</v>
      </c>
      <c r="S114" s="1">
        <v>0</v>
      </c>
      <c r="T114" s="1">
        <v>0</v>
      </c>
    </row>
    <row r="115" spans="1:20" ht="16.5" hidden="1" customHeight="1" x14ac:dyDescent="0.2">
      <c r="A115" s="10">
        <v>110</v>
      </c>
      <c r="B115" s="11" t="s">
        <v>11</v>
      </c>
      <c r="C115" s="12" t="s">
        <v>12</v>
      </c>
      <c r="D115" s="11" t="s">
        <v>13</v>
      </c>
      <c r="E115" s="13"/>
      <c r="F115" s="14"/>
      <c r="G115" s="14">
        <v>5649433.4918366196</v>
      </c>
      <c r="H115" s="15"/>
      <c r="I115" s="14"/>
      <c r="J115" s="16"/>
      <c r="K115" s="14"/>
      <c r="L115" s="14"/>
      <c r="M115" s="14"/>
      <c r="N115" s="14"/>
      <c r="O115" s="14"/>
      <c r="P115" s="14">
        <v>7601664.1904649995</v>
      </c>
      <c r="Q115" s="14"/>
      <c r="R115" s="14">
        <v>1952230.69862838</v>
      </c>
    </row>
    <row r="116" spans="1:20" ht="16.5" hidden="1" customHeight="1" x14ac:dyDescent="0.2">
      <c r="A116" s="17"/>
      <c r="B116" s="18"/>
      <c r="C116" s="19" t="s">
        <v>14</v>
      </c>
      <c r="D116" s="18"/>
      <c r="E116" s="20"/>
      <c r="F116" s="21"/>
      <c r="G116" s="21">
        <v>589699113.21984553</v>
      </c>
      <c r="H116" s="22"/>
      <c r="I116" s="21">
        <v>697037590.6239388</v>
      </c>
      <c r="J116" s="23"/>
      <c r="K116" s="21"/>
      <c r="L116" s="21">
        <v>697037590.6239388</v>
      </c>
      <c r="M116" s="21"/>
      <c r="N116" s="21">
        <v>0</v>
      </c>
      <c r="O116" s="21"/>
      <c r="P116" s="21">
        <v>704639254.81440377</v>
      </c>
      <c r="Q116" s="21"/>
      <c r="R116" s="21">
        <v>114940141.59455842</v>
      </c>
    </row>
    <row r="117" spans="1:20" ht="16.5" hidden="1" customHeight="1" x14ac:dyDescent="0.2">
      <c r="A117" s="4" t="s">
        <v>15</v>
      </c>
      <c r="B117" s="5"/>
      <c r="C117" s="5" t="s">
        <v>16</v>
      </c>
      <c r="D117" s="5"/>
      <c r="E117" s="6"/>
      <c r="F117" s="7"/>
      <c r="G117" s="7"/>
      <c r="H117" s="8"/>
      <c r="I117" s="7"/>
      <c r="J117" s="9"/>
      <c r="K117" s="7"/>
      <c r="L117" s="7"/>
      <c r="M117" s="7"/>
      <c r="N117" s="7"/>
      <c r="O117" s="7"/>
      <c r="P117" s="7"/>
      <c r="Q117" s="7"/>
      <c r="R117" s="7"/>
    </row>
    <row r="118" spans="1:20" ht="16.5" hidden="1" customHeight="1" x14ac:dyDescent="0.2">
      <c r="A118" s="10">
        <v>1</v>
      </c>
      <c r="B118" s="11" t="s">
        <v>33</v>
      </c>
      <c r="C118" s="12" t="s">
        <v>441</v>
      </c>
      <c r="D118" s="11" t="s">
        <v>46</v>
      </c>
      <c r="E118" s="13">
        <v>2</v>
      </c>
      <c r="F118" s="14">
        <v>1000000</v>
      </c>
      <c r="G118" s="14">
        <v>2000000</v>
      </c>
      <c r="H118" s="15">
        <v>1000000</v>
      </c>
      <c r="I118" s="14">
        <v>2000000</v>
      </c>
      <c r="J118" s="16">
        <v>1</v>
      </c>
      <c r="K118" s="14">
        <v>1000000</v>
      </c>
      <c r="L118" s="14">
        <v>2000000</v>
      </c>
      <c r="M118" s="14"/>
      <c r="N118" s="14"/>
      <c r="O118" s="14">
        <v>1000000</v>
      </c>
      <c r="P118" s="14">
        <v>2000000</v>
      </c>
      <c r="Q118" s="14">
        <v>0</v>
      </c>
      <c r="R118" s="14">
        <v>0</v>
      </c>
    </row>
    <row r="119" spans="1:20" ht="16.5" hidden="1" customHeight="1" x14ac:dyDescent="0.2">
      <c r="A119" s="10">
        <v>2</v>
      </c>
      <c r="B119" s="11" t="s">
        <v>33</v>
      </c>
      <c r="C119" s="12" t="s">
        <v>233</v>
      </c>
      <c r="D119" s="11" t="s">
        <v>234</v>
      </c>
      <c r="E119" s="13">
        <v>2</v>
      </c>
      <c r="F119" s="14">
        <v>500000</v>
      </c>
      <c r="G119" s="14">
        <v>1000000</v>
      </c>
      <c r="H119" s="15">
        <v>500000</v>
      </c>
      <c r="I119" s="14">
        <v>1000000</v>
      </c>
      <c r="J119" s="16">
        <v>1</v>
      </c>
      <c r="K119" s="14">
        <v>500000</v>
      </c>
      <c r="L119" s="14">
        <v>1000000</v>
      </c>
      <c r="M119" s="14"/>
      <c r="N119" s="14"/>
      <c r="O119" s="14">
        <v>500000</v>
      </c>
      <c r="P119" s="14">
        <v>1000000</v>
      </c>
      <c r="Q119" s="14">
        <v>0</v>
      </c>
      <c r="R119" s="14">
        <v>0</v>
      </c>
    </row>
    <row r="120" spans="1:20" ht="16.5" hidden="1" customHeight="1" x14ac:dyDescent="0.2">
      <c r="A120" s="10">
        <v>3</v>
      </c>
      <c r="B120" s="11" t="s">
        <v>235</v>
      </c>
      <c r="C120" s="12" t="s">
        <v>236</v>
      </c>
      <c r="D120" s="11" t="s">
        <v>237</v>
      </c>
      <c r="E120" s="13">
        <v>49.211629999999992</v>
      </c>
      <c r="F120" s="14">
        <v>221303</v>
      </c>
      <c r="G120" s="14">
        <v>10890681.353889998</v>
      </c>
      <c r="H120" s="15">
        <v>243700</v>
      </c>
      <c r="I120" s="14">
        <v>11992874.230999999</v>
      </c>
      <c r="J120" s="16">
        <v>1</v>
      </c>
      <c r="K120" s="14">
        <v>243700</v>
      </c>
      <c r="L120" s="14">
        <v>11992874.230999999</v>
      </c>
      <c r="M120" s="14"/>
      <c r="N120" s="14"/>
      <c r="O120" s="14">
        <v>243700</v>
      </c>
      <c r="P120" s="14">
        <v>11992874.230999999</v>
      </c>
      <c r="Q120" s="14">
        <v>22397</v>
      </c>
      <c r="R120" s="14">
        <v>1102192.8771100007</v>
      </c>
    </row>
    <row r="121" spans="1:20" ht="16.5" hidden="1" customHeight="1" x14ac:dyDescent="0.2">
      <c r="A121" s="10">
        <v>4</v>
      </c>
      <c r="B121" s="11" t="s">
        <v>238</v>
      </c>
      <c r="C121" s="12" t="s">
        <v>239</v>
      </c>
      <c r="D121" s="11" t="s">
        <v>237</v>
      </c>
      <c r="E121" s="13">
        <v>86.355080000000001</v>
      </c>
      <c r="F121" s="14">
        <v>239592</v>
      </c>
      <c r="G121" s="14">
        <v>20689986.32736</v>
      </c>
      <c r="H121" s="15">
        <v>263800</v>
      </c>
      <c r="I121" s="14">
        <v>22780470.103999998</v>
      </c>
      <c r="J121" s="16">
        <v>1</v>
      </c>
      <c r="K121" s="14">
        <v>263800</v>
      </c>
      <c r="L121" s="14">
        <v>22780470.103999998</v>
      </c>
      <c r="M121" s="14"/>
      <c r="N121" s="14"/>
      <c r="O121" s="14">
        <v>263800</v>
      </c>
      <c r="P121" s="14">
        <v>22780470.103999998</v>
      </c>
      <c r="Q121" s="14">
        <v>24208</v>
      </c>
      <c r="R121" s="14">
        <v>2090483.776639998</v>
      </c>
    </row>
    <row r="122" spans="1:20" ht="16.5" hidden="1" customHeight="1" x14ac:dyDescent="0.2">
      <c r="A122" s="10">
        <v>5</v>
      </c>
      <c r="B122" s="11" t="s">
        <v>240</v>
      </c>
      <c r="C122" s="12" t="s">
        <v>241</v>
      </c>
      <c r="D122" s="11" t="s">
        <v>237</v>
      </c>
      <c r="E122" s="13">
        <v>19.464379999999998</v>
      </c>
      <c r="F122" s="14">
        <v>242000</v>
      </c>
      <c r="G122" s="14">
        <v>4710379.96</v>
      </c>
      <c r="H122" s="15">
        <v>266500</v>
      </c>
      <c r="I122" s="14">
        <v>5187257.2699999996</v>
      </c>
      <c r="J122" s="16">
        <v>1</v>
      </c>
      <c r="K122" s="14">
        <v>266500</v>
      </c>
      <c r="L122" s="14">
        <v>5187257.2699999996</v>
      </c>
      <c r="M122" s="14"/>
      <c r="N122" s="14"/>
      <c r="O122" s="14">
        <v>266500</v>
      </c>
      <c r="P122" s="14">
        <v>5187257.2699999996</v>
      </c>
      <c r="Q122" s="14">
        <v>24500</v>
      </c>
      <c r="R122" s="14">
        <v>476877.30999999959</v>
      </c>
    </row>
    <row r="123" spans="1:20" ht="16.5" hidden="1" customHeight="1" x14ac:dyDescent="0.2">
      <c r="A123" s="10">
        <v>6</v>
      </c>
      <c r="B123" s="11" t="s">
        <v>242</v>
      </c>
      <c r="C123" s="12" t="s">
        <v>243</v>
      </c>
      <c r="D123" s="11" t="s">
        <v>237</v>
      </c>
      <c r="E123" s="13">
        <v>824.6913780000001</v>
      </c>
      <c r="F123" s="14">
        <v>262000</v>
      </c>
      <c r="G123" s="14">
        <v>216069141.03600001</v>
      </c>
      <c r="H123" s="15">
        <v>288500</v>
      </c>
      <c r="I123" s="14">
        <v>237923462.55300003</v>
      </c>
      <c r="J123" s="16">
        <v>1</v>
      </c>
      <c r="K123" s="14">
        <v>288500</v>
      </c>
      <c r="L123" s="14">
        <v>237923462.55300003</v>
      </c>
      <c r="M123" s="14"/>
      <c r="N123" s="14"/>
      <c r="O123" s="14">
        <v>288500</v>
      </c>
      <c r="P123" s="14">
        <v>237923462.55300003</v>
      </c>
      <c r="Q123" s="14">
        <v>26500</v>
      </c>
      <c r="R123" s="14">
        <v>21854321.51700002</v>
      </c>
    </row>
    <row r="124" spans="1:20" ht="16.5" hidden="1" customHeight="1" x14ac:dyDescent="0.2">
      <c r="A124" s="10">
        <v>7</v>
      </c>
      <c r="B124" s="11" t="s">
        <v>244</v>
      </c>
      <c r="C124" s="12" t="s">
        <v>245</v>
      </c>
      <c r="D124" s="11" t="s">
        <v>237</v>
      </c>
      <c r="E124" s="13">
        <v>187.98952400000005</v>
      </c>
      <c r="F124" s="14">
        <v>284408</v>
      </c>
      <c r="G124" s="14">
        <v>53465724.541792013</v>
      </c>
      <c r="H124" s="15">
        <v>313200</v>
      </c>
      <c r="I124" s="14">
        <v>58878318.916800015</v>
      </c>
      <c r="J124" s="16">
        <v>1</v>
      </c>
      <c r="K124" s="14">
        <v>313200</v>
      </c>
      <c r="L124" s="14">
        <v>58878318.916800015</v>
      </c>
      <c r="M124" s="14"/>
      <c r="N124" s="14"/>
      <c r="O124" s="14">
        <v>313200</v>
      </c>
      <c r="P124" s="14">
        <v>58878318.916800015</v>
      </c>
      <c r="Q124" s="14">
        <v>28792</v>
      </c>
      <c r="R124" s="14">
        <v>5412594.3750080019</v>
      </c>
    </row>
    <row r="125" spans="1:20" ht="16.5" hidden="1" customHeight="1" x14ac:dyDescent="0.2">
      <c r="A125" s="17"/>
      <c r="B125" s="18"/>
      <c r="C125" s="19" t="s">
        <v>17</v>
      </c>
      <c r="D125" s="18"/>
      <c r="E125" s="20"/>
      <c r="F125" s="21"/>
      <c r="G125" s="21">
        <v>308825913.21904206</v>
      </c>
      <c r="H125" s="22"/>
      <c r="I125" s="21">
        <v>339762383.07480001</v>
      </c>
      <c r="J125" s="23"/>
      <c r="K125" s="21"/>
      <c r="L125" s="21">
        <v>339762383.07480001</v>
      </c>
      <c r="M125" s="21"/>
      <c r="N125" s="21">
        <v>0</v>
      </c>
      <c r="O125" s="21"/>
      <c r="P125" s="21">
        <v>339762383.07480001</v>
      </c>
      <c r="Q125" s="21"/>
      <c r="R125" s="21">
        <v>30936469.855758019</v>
      </c>
    </row>
    <row r="126" spans="1:20" ht="16.5" hidden="1" customHeight="1" x14ac:dyDescent="0.2">
      <c r="A126" s="4" t="s">
        <v>18</v>
      </c>
      <c r="B126" s="5"/>
      <c r="C126" s="5" t="s">
        <v>19</v>
      </c>
      <c r="D126" s="5"/>
      <c r="E126" s="6"/>
      <c r="F126" s="7"/>
      <c r="G126" s="7"/>
      <c r="H126" s="8"/>
      <c r="I126" s="7"/>
      <c r="J126" s="9"/>
      <c r="K126" s="7"/>
      <c r="L126" s="7"/>
      <c r="M126" s="7"/>
      <c r="N126" s="7"/>
      <c r="O126" s="7"/>
      <c r="P126" s="7"/>
      <c r="Q126" s="7"/>
      <c r="R126" s="7"/>
    </row>
    <row r="127" spans="1:20" ht="16.5" hidden="1" customHeight="1" x14ac:dyDescent="0.2">
      <c r="A127" s="10">
        <v>1</v>
      </c>
      <c r="B127" s="11" t="s">
        <v>246</v>
      </c>
      <c r="C127" s="12" t="s">
        <v>247</v>
      </c>
      <c r="D127" s="11" t="s">
        <v>248</v>
      </c>
      <c r="E127" s="13">
        <v>0.21801000000000001</v>
      </c>
      <c r="F127" s="14">
        <v>2256343</v>
      </c>
      <c r="G127" s="14">
        <v>491905.33743000001</v>
      </c>
      <c r="H127" s="15">
        <v>2089838</v>
      </c>
      <c r="I127" s="14">
        <v>455605.58238000004</v>
      </c>
      <c r="J127" s="16">
        <v>1</v>
      </c>
      <c r="K127" s="14">
        <v>2089838</v>
      </c>
      <c r="L127" s="14">
        <v>455605.58238000004</v>
      </c>
      <c r="M127" s="14"/>
      <c r="N127" s="14">
        <v>0</v>
      </c>
      <c r="O127" s="14">
        <v>2089838</v>
      </c>
      <c r="P127" s="14">
        <v>455605.58238000004</v>
      </c>
      <c r="Q127" s="14">
        <v>-166505</v>
      </c>
      <c r="R127" s="14">
        <v>-36299.755049999978</v>
      </c>
    </row>
    <row r="128" spans="1:20" ht="16.5" hidden="1" customHeight="1" x14ac:dyDescent="0.2">
      <c r="A128" s="10">
        <v>2</v>
      </c>
      <c r="B128" s="11" t="s">
        <v>249</v>
      </c>
      <c r="C128" s="12" t="s">
        <v>250</v>
      </c>
      <c r="D128" s="11" t="s">
        <v>248</v>
      </c>
      <c r="E128" s="13">
        <v>0.14901400000000001</v>
      </c>
      <c r="F128" s="14">
        <v>3038093</v>
      </c>
      <c r="G128" s="14">
        <v>452718.39030200004</v>
      </c>
      <c r="H128" s="15">
        <v>3108408</v>
      </c>
      <c r="I128" s="14">
        <v>463196.30971200002</v>
      </c>
      <c r="J128" s="16">
        <v>1</v>
      </c>
      <c r="K128" s="14">
        <v>3108408</v>
      </c>
      <c r="L128" s="14">
        <v>463196.30971200002</v>
      </c>
      <c r="M128" s="14"/>
      <c r="N128" s="14">
        <v>0</v>
      </c>
      <c r="O128" s="14">
        <v>3108408</v>
      </c>
      <c r="P128" s="14">
        <v>463196.30971200002</v>
      </c>
      <c r="Q128" s="14">
        <v>70315</v>
      </c>
      <c r="R128" s="14">
        <v>10477.919409999973</v>
      </c>
    </row>
    <row r="129" spans="1:18" ht="16.5" hidden="1" customHeight="1" x14ac:dyDescent="0.2">
      <c r="A129" s="10">
        <v>3</v>
      </c>
      <c r="B129" s="11" t="s">
        <v>251</v>
      </c>
      <c r="C129" s="12" t="s">
        <v>252</v>
      </c>
      <c r="D129" s="11" t="s">
        <v>248</v>
      </c>
      <c r="E129" s="13">
        <v>1.903044</v>
      </c>
      <c r="F129" s="14">
        <v>2260828</v>
      </c>
      <c r="G129" s="14">
        <v>4302455.1604319997</v>
      </c>
      <c r="H129" s="15">
        <v>2326646</v>
      </c>
      <c r="I129" s="14">
        <v>4427709.7104239995</v>
      </c>
      <c r="J129" s="16">
        <v>1</v>
      </c>
      <c r="K129" s="14">
        <v>2326646</v>
      </c>
      <c r="L129" s="14">
        <v>4427709.7104239995</v>
      </c>
      <c r="M129" s="14"/>
      <c r="N129" s="14">
        <v>0</v>
      </c>
      <c r="O129" s="14">
        <v>2326646</v>
      </c>
      <c r="P129" s="14">
        <v>4427709.7104239995</v>
      </c>
      <c r="Q129" s="14">
        <v>65818</v>
      </c>
      <c r="R129" s="14">
        <v>125254.54999199975</v>
      </c>
    </row>
    <row r="130" spans="1:18" ht="16.5" hidden="1" customHeight="1" x14ac:dyDescent="0.2">
      <c r="A130" s="10">
        <v>4</v>
      </c>
      <c r="B130" s="11" t="s">
        <v>253</v>
      </c>
      <c r="C130" s="12" t="s">
        <v>254</v>
      </c>
      <c r="D130" s="11" t="s">
        <v>248</v>
      </c>
      <c r="E130" s="13">
        <v>9.9176400000000005</v>
      </c>
      <c r="F130" s="14">
        <v>27817</v>
      </c>
      <c r="G130" s="14">
        <v>275878.99187999999</v>
      </c>
      <c r="H130" s="15">
        <v>27917</v>
      </c>
      <c r="I130" s="14">
        <v>276870.75588000001</v>
      </c>
      <c r="J130" s="16">
        <v>1</v>
      </c>
      <c r="K130" s="14">
        <v>27917</v>
      </c>
      <c r="L130" s="14">
        <v>276870.75588000001</v>
      </c>
      <c r="M130" s="14"/>
      <c r="N130" s="14">
        <v>0</v>
      </c>
      <c r="O130" s="14">
        <v>27917</v>
      </c>
      <c r="P130" s="14">
        <v>276870.75588000001</v>
      </c>
      <c r="Q130" s="14">
        <v>100</v>
      </c>
      <c r="R130" s="14">
        <v>991.76400000002468</v>
      </c>
    </row>
    <row r="131" spans="1:18" ht="16.5" hidden="1" customHeight="1" x14ac:dyDescent="0.2">
      <c r="A131" s="10">
        <v>5</v>
      </c>
      <c r="B131" s="11" t="s">
        <v>255</v>
      </c>
      <c r="C131" s="12" t="s">
        <v>256</v>
      </c>
      <c r="D131" s="11" t="s">
        <v>248</v>
      </c>
      <c r="E131" s="13">
        <v>2.5841599999999998</v>
      </c>
      <c r="F131" s="14">
        <v>281286</v>
      </c>
      <c r="G131" s="14">
        <v>726888.02975999995</v>
      </c>
      <c r="H131" s="15">
        <v>306576</v>
      </c>
      <c r="I131" s="14">
        <v>792241.43615999992</v>
      </c>
      <c r="J131" s="16">
        <v>1</v>
      </c>
      <c r="K131" s="14">
        <v>306576</v>
      </c>
      <c r="L131" s="14">
        <v>792241.43615999992</v>
      </c>
      <c r="M131" s="14"/>
      <c r="N131" s="14">
        <v>0</v>
      </c>
      <c r="O131" s="14">
        <v>306576</v>
      </c>
      <c r="P131" s="14">
        <v>792241.43615999992</v>
      </c>
      <c r="Q131" s="14">
        <v>25290</v>
      </c>
      <c r="R131" s="14">
        <v>65353.406399999978</v>
      </c>
    </row>
    <row r="132" spans="1:18" ht="28.5" hidden="1" customHeight="1" x14ac:dyDescent="0.2">
      <c r="A132" s="10">
        <v>6</v>
      </c>
      <c r="B132" s="11" t="s">
        <v>257</v>
      </c>
      <c r="C132" s="12" t="s">
        <v>258</v>
      </c>
      <c r="D132" s="11" t="s">
        <v>248</v>
      </c>
      <c r="E132" s="13">
        <v>7.6606560000000004</v>
      </c>
      <c r="F132" s="14">
        <v>2391243</v>
      </c>
      <c r="G132" s="14">
        <v>18318490.035408001</v>
      </c>
      <c r="H132" s="15">
        <v>2093732</v>
      </c>
      <c r="I132" s="14">
        <v>16039360.608192001</v>
      </c>
      <c r="J132" s="16">
        <v>1</v>
      </c>
      <c r="K132" s="14">
        <v>2093732</v>
      </c>
      <c r="L132" s="14">
        <v>16039360.608192001</v>
      </c>
      <c r="M132" s="14"/>
      <c r="N132" s="14">
        <v>0</v>
      </c>
      <c r="O132" s="14">
        <v>2093732</v>
      </c>
      <c r="P132" s="14">
        <v>16039360.608192001</v>
      </c>
      <c r="Q132" s="14">
        <v>-297511</v>
      </c>
      <c r="R132" s="14">
        <v>-2279129.4272160009</v>
      </c>
    </row>
    <row r="133" spans="1:18" ht="28.5" hidden="1" customHeight="1" x14ac:dyDescent="0.2">
      <c r="A133" s="10">
        <v>7</v>
      </c>
      <c r="B133" s="11" t="s">
        <v>259</v>
      </c>
      <c r="C133" s="12" t="s">
        <v>260</v>
      </c>
      <c r="D133" s="11" t="s">
        <v>248</v>
      </c>
      <c r="E133" s="13">
        <v>0.41143200000000002</v>
      </c>
      <c r="F133" s="14">
        <v>2938899</v>
      </c>
      <c r="G133" s="14">
        <v>1209157.0933680001</v>
      </c>
      <c r="H133" s="15">
        <v>2551591</v>
      </c>
      <c r="I133" s="14">
        <v>1049806.1883120001</v>
      </c>
      <c r="J133" s="16">
        <v>1</v>
      </c>
      <c r="K133" s="14">
        <v>2551591</v>
      </c>
      <c r="L133" s="14">
        <v>1049806.1883120001</v>
      </c>
      <c r="M133" s="14"/>
      <c r="N133" s="14">
        <v>0</v>
      </c>
      <c r="O133" s="14">
        <v>2551591</v>
      </c>
      <c r="P133" s="14">
        <v>1049806.1883120001</v>
      </c>
      <c r="Q133" s="14">
        <v>-387308</v>
      </c>
      <c r="R133" s="14">
        <v>-159350.90505599999</v>
      </c>
    </row>
    <row r="134" spans="1:18" ht="16.5" hidden="1" customHeight="1" x14ac:dyDescent="0.2">
      <c r="A134" s="10">
        <v>8</v>
      </c>
      <c r="B134" s="11" t="s">
        <v>261</v>
      </c>
      <c r="C134" s="12" t="s">
        <v>262</v>
      </c>
      <c r="D134" s="11" t="s">
        <v>248</v>
      </c>
      <c r="E134" s="13">
        <v>9.2641390000000001</v>
      </c>
      <c r="F134" s="14">
        <v>276782</v>
      </c>
      <c r="G134" s="14">
        <v>2564146.9206980001</v>
      </c>
      <c r="H134" s="15">
        <v>302006</v>
      </c>
      <c r="I134" s="14">
        <v>2797825.5628340002</v>
      </c>
      <c r="J134" s="16">
        <v>1</v>
      </c>
      <c r="K134" s="14">
        <v>302006</v>
      </c>
      <c r="L134" s="14">
        <v>2797825.5628340002</v>
      </c>
      <c r="M134" s="14"/>
      <c r="N134" s="14">
        <v>0</v>
      </c>
      <c r="O134" s="14">
        <v>302006</v>
      </c>
      <c r="P134" s="14">
        <v>2797825.5628340002</v>
      </c>
      <c r="Q134" s="14">
        <v>25224</v>
      </c>
      <c r="R134" s="14">
        <v>233678.6421360001</v>
      </c>
    </row>
    <row r="135" spans="1:18" ht="16.5" hidden="1" customHeight="1" x14ac:dyDescent="0.2">
      <c r="A135" s="10">
        <v>9</v>
      </c>
      <c r="B135" s="11" t="s">
        <v>263</v>
      </c>
      <c r="C135" s="12" t="s">
        <v>264</v>
      </c>
      <c r="D135" s="11" t="s">
        <v>248</v>
      </c>
      <c r="E135" s="13">
        <v>2.1237180000000002</v>
      </c>
      <c r="F135" s="14">
        <v>272875</v>
      </c>
      <c r="G135" s="14">
        <v>579509.54925000004</v>
      </c>
      <c r="H135" s="15">
        <v>298032</v>
      </c>
      <c r="I135" s="14">
        <v>632935.92297600012</v>
      </c>
      <c r="J135" s="16">
        <v>1</v>
      </c>
      <c r="K135" s="14">
        <v>298032</v>
      </c>
      <c r="L135" s="14">
        <v>632935.92297600012</v>
      </c>
      <c r="M135" s="14"/>
      <c r="N135" s="14">
        <v>0</v>
      </c>
      <c r="O135" s="14">
        <v>298032</v>
      </c>
      <c r="P135" s="14">
        <v>632935.92297600012</v>
      </c>
      <c r="Q135" s="14">
        <v>25157</v>
      </c>
      <c r="R135" s="14">
        <v>53426.373726000078</v>
      </c>
    </row>
    <row r="136" spans="1:18" ht="16.5" hidden="1" customHeight="1" x14ac:dyDescent="0.2">
      <c r="A136" s="10">
        <v>10</v>
      </c>
      <c r="B136" s="11" t="s">
        <v>265</v>
      </c>
      <c r="C136" s="12" t="s">
        <v>266</v>
      </c>
      <c r="D136" s="11" t="s">
        <v>248</v>
      </c>
      <c r="E136" s="13">
        <v>4.9810690000000006</v>
      </c>
      <c r="F136" s="14">
        <v>396542</v>
      </c>
      <c r="G136" s="14">
        <v>1975203.0633980003</v>
      </c>
      <c r="H136" s="15">
        <v>392640</v>
      </c>
      <c r="I136" s="14">
        <v>1955766.9321600003</v>
      </c>
      <c r="J136" s="16">
        <v>1</v>
      </c>
      <c r="K136" s="14">
        <v>392640</v>
      </c>
      <c r="L136" s="14">
        <v>1955766.9321600003</v>
      </c>
      <c r="M136" s="14"/>
      <c r="N136" s="14">
        <v>0</v>
      </c>
      <c r="O136" s="14">
        <v>392640</v>
      </c>
      <c r="P136" s="14">
        <v>1955766.9321600003</v>
      </c>
      <c r="Q136" s="14">
        <v>-3902</v>
      </c>
      <c r="R136" s="14">
        <v>-19436.131238000002</v>
      </c>
    </row>
    <row r="137" spans="1:18" ht="16.5" hidden="1" customHeight="1" x14ac:dyDescent="0.2">
      <c r="A137" s="10">
        <v>11</v>
      </c>
      <c r="B137" s="11" t="s">
        <v>267</v>
      </c>
      <c r="C137" s="12" t="s">
        <v>268</v>
      </c>
      <c r="D137" s="11" t="s">
        <v>248</v>
      </c>
      <c r="E137" s="13">
        <v>1.5200000000000002</v>
      </c>
      <c r="F137" s="14">
        <v>363108</v>
      </c>
      <c r="G137" s="14">
        <v>551924.16</v>
      </c>
      <c r="H137" s="15">
        <v>393677</v>
      </c>
      <c r="I137" s="14">
        <v>598389.04</v>
      </c>
      <c r="J137" s="16">
        <v>1</v>
      </c>
      <c r="K137" s="14">
        <v>393677</v>
      </c>
      <c r="L137" s="14">
        <v>598389.04</v>
      </c>
      <c r="M137" s="14"/>
      <c r="N137" s="14">
        <v>0</v>
      </c>
      <c r="O137" s="14">
        <v>393677</v>
      </c>
      <c r="P137" s="14">
        <v>598389.04</v>
      </c>
      <c r="Q137" s="14">
        <v>30569</v>
      </c>
      <c r="R137" s="14">
        <v>46464.880000000005</v>
      </c>
    </row>
    <row r="138" spans="1:18" ht="16.5" hidden="1" customHeight="1" x14ac:dyDescent="0.2">
      <c r="A138" s="10">
        <v>12</v>
      </c>
      <c r="B138" s="11" t="s">
        <v>269</v>
      </c>
      <c r="C138" s="12" t="s">
        <v>270</v>
      </c>
      <c r="D138" s="11" t="s">
        <v>248</v>
      </c>
      <c r="E138" s="13">
        <v>7.2046619999999999</v>
      </c>
      <c r="F138" s="14">
        <v>411700</v>
      </c>
      <c r="G138" s="14">
        <v>2966159.3454</v>
      </c>
      <c r="H138" s="15">
        <v>442898</v>
      </c>
      <c r="I138" s="14">
        <v>3190930.390476</v>
      </c>
      <c r="J138" s="16">
        <v>1</v>
      </c>
      <c r="K138" s="14">
        <v>442898</v>
      </c>
      <c r="L138" s="14">
        <v>3190930.390476</v>
      </c>
      <c r="M138" s="14"/>
      <c r="N138" s="14">
        <v>0</v>
      </c>
      <c r="O138" s="14">
        <v>442898</v>
      </c>
      <c r="P138" s="14">
        <v>3190930.390476</v>
      </c>
      <c r="Q138" s="14">
        <v>31198</v>
      </c>
      <c r="R138" s="14">
        <v>224771.04507600004</v>
      </c>
    </row>
    <row r="139" spans="1:18" ht="16.5" hidden="1" customHeight="1" x14ac:dyDescent="0.2">
      <c r="A139" s="10">
        <v>13</v>
      </c>
      <c r="B139" s="11" t="s">
        <v>271</v>
      </c>
      <c r="C139" s="12" t="s">
        <v>272</v>
      </c>
      <c r="D139" s="11" t="s">
        <v>248</v>
      </c>
      <c r="E139" s="13">
        <v>25.02</v>
      </c>
      <c r="F139" s="14">
        <v>15042</v>
      </c>
      <c r="G139" s="14">
        <v>376350.83999999997</v>
      </c>
      <c r="H139" s="15">
        <v>15072</v>
      </c>
      <c r="I139" s="14">
        <v>377101.44</v>
      </c>
      <c r="J139" s="16">
        <v>1</v>
      </c>
      <c r="K139" s="14">
        <v>15072</v>
      </c>
      <c r="L139" s="14">
        <v>377101.44</v>
      </c>
      <c r="M139" s="14"/>
      <c r="N139" s="14">
        <v>0</v>
      </c>
      <c r="O139" s="14">
        <v>15072</v>
      </c>
      <c r="P139" s="14">
        <v>377101.44</v>
      </c>
      <c r="Q139" s="14">
        <v>30</v>
      </c>
      <c r="R139" s="14">
        <v>750.60000000003492</v>
      </c>
    </row>
    <row r="140" spans="1:18" ht="16.5" hidden="1" customHeight="1" x14ac:dyDescent="0.2">
      <c r="A140" s="10">
        <v>14</v>
      </c>
      <c r="B140" s="11" t="s">
        <v>273</v>
      </c>
      <c r="C140" s="12" t="s">
        <v>274</v>
      </c>
      <c r="D140" s="11" t="s">
        <v>248</v>
      </c>
      <c r="E140" s="13">
        <v>3.2043499999999998</v>
      </c>
      <c r="F140" s="14">
        <v>320806</v>
      </c>
      <c r="G140" s="14">
        <v>1027974.7061</v>
      </c>
      <c r="H140" s="15">
        <v>346163</v>
      </c>
      <c r="I140" s="14">
        <v>1109227.4090499999</v>
      </c>
      <c r="J140" s="16">
        <v>1</v>
      </c>
      <c r="K140" s="14">
        <v>346163</v>
      </c>
      <c r="L140" s="14">
        <v>1109227.4090499999</v>
      </c>
      <c r="M140" s="14"/>
      <c r="N140" s="14">
        <v>0</v>
      </c>
      <c r="O140" s="14">
        <v>346163</v>
      </c>
      <c r="P140" s="14">
        <v>1109227.4090499999</v>
      </c>
      <c r="Q140" s="14">
        <v>25357</v>
      </c>
      <c r="R140" s="14">
        <v>81252.702949999948</v>
      </c>
    </row>
    <row r="141" spans="1:18" ht="16.5" hidden="1" customHeight="1" x14ac:dyDescent="0.2">
      <c r="A141" s="10">
        <v>15</v>
      </c>
      <c r="B141" s="11" t="s">
        <v>275</v>
      </c>
      <c r="C141" s="12" t="s">
        <v>276</v>
      </c>
      <c r="D141" s="11" t="s">
        <v>248</v>
      </c>
      <c r="E141" s="13">
        <v>4.1660919999999999</v>
      </c>
      <c r="F141" s="14">
        <v>294869</v>
      </c>
      <c r="G141" s="14">
        <v>1228451.3819480001</v>
      </c>
      <c r="H141" s="15">
        <v>320127</v>
      </c>
      <c r="I141" s="14">
        <v>1333678.5336839999</v>
      </c>
      <c r="J141" s="16">
        <v>1</v>
      </c>
      <c r="K141" s="14">
        <v>320127</v>
      </c>
      <c r="L141" s="14">
        <v>1333678.5336839999</v>
      </c>
      <c r="M141" s="14"/>
      <c r="N141" s="14">
        <v>0</v>
      </c>
      <c r="O141" s="14">
        <v>320127</v>
      </c>
      <c r="P141" s="14">
        <v>1333678.5336839999</v>
      </c>
      <c r="Q141" s="14">
        <v>25258</v>
      </c>
      <c r="R141" s="14">
        <v>105227.15173599985</v>
      </c>
    </row>
    <row r="142" spans="1:18" ht="16.5" hidden="1" customHeight="1" x14ac:dyDescent="0.2">
      <c r="A142" s="10">
        <v>16</v>
      </c>
      <c r="B142" s="11" t="s">
        <v>277</v>
      </c>
      <c r="C142" s="12" t="s">
        <v>278</v>
      </c>
      <c r="D142" s="11" t="s">
        <v>248</v>
      </c>
      <c r="E142" s="13">
        <v>0.110779</v>
      </c>
      <c r="F142" s="14">
        <v>826454</v>
      </c>
      <c r="G142" s="14">
        <v>91553.747665999996</v>
      </c>
      <c r="H142" s="15">
        <v>853004</v>
      </c>
      <c r="I142" s="14">
        <v>94494.930116000003</v>
      </c>
      <c r="J142" s="16">
        <v>1</v>
      </c>
      <c r="K142" s="14">
        <v>853004</v>
      </c>
      <c r="L142" s="14">
        <v>94494.930116000003</v>
      </c>
      <c r="M142" s="14"/>
      <c r="N142" s="14">
        <v>0</v>
      </c>
      <c r="O142" s="14">
        <v>853004</v>
      </c>
      <c r="P142" s="14">
        <v>94494.930116000003</v>
      </c>
      <c r="Q142" s="14">
        <v>26550</v>
      </c>
      <c r="R142" s="14">
        <v>2941.1824500000075</v>
      </c>
    </row>
    <row r="143" spans="1:18" ht="16.5" hidden="1" customHeight="1" x14ac:dyDescent="0.2">
      <c r="A143" s="10">
        <v>17</v>
      </c>
      <c r="B143" s="11" t="s">
        <v>374</v>
      </c>
      <c r="C143" s="12" t="s">
        <v>375</v>
      </c>
      <c r="D143" s="11" t="s">
        <v>248</v>
      </c>
      <c r="E143" s="13">
        <v>0.8651279999999999</v>
      </c>
      <c r="F143" s="14">
        <v>1727890</v>
      </c>
      <c r="G143" s="14">
        <v>1494846.0199199999</v>
      </c>
      <c r="H143" s="15">
        <v>1492212</v>
      </c>
      <c r="I143" s="14">
        <v>1290954.3831359998</v>
      </c>
      <c r="J143" s="16">
        <v>1</v>
      </c>
      <c r="K143" s="14">
        <v>1492212</v>
      </c>
      <c r="L143" s="14">
        <v>1290954.3831359998</v>
      </c>
      <c r="M143" s="14"/>
      <c r="N143" s="14">
        <v>0</v>
      </c>
      <c r="O143" s="14">
        <v>1492212</v>
      </c>
      <c r="P143" s="14">
        <v>1290954.3831359998</v>
      </c>
      <c r="Q143" s="14">
        <v>-235678</v>
      </c>
      <c r="R143" s="14">
        <v>-203891.63678400009</v>
      </c>
    </row>
    <row r="144" spans="1:18" ht="16.5" hidden="1" customHeight="1" x14ac:dyDescent="0.2">
      <c r="A144" s="10">
        <v>18</v>
      </c>
      <c r="B144" s="11" t="s">
        <v>279</v>
      </c>
      <c r="C144" s="12" t="s">
        <v>280</v>
      </c>
      <c r="D144" s="11" t="s">
        <v>248</v>
      </c>
      <c r="E144" s="13">
        <v>0.56000000000000005</v>
      </c>
      <c r="F144" s="14">
        <v>1683552</v>
      </c>
      <c r="G144" s="14">
        <v>942789.12000000011</v>
      </c>
      <c r="H144" s="15">
        <v>1578646</v>
      </c>
      <c r="I144" s="14">
        <v>884041.76000000013</v>
      </c>
      <c r="J144" s="16">
        <v>1</v>
      </c>
      <c r="K144" s="14">
        <v>1578646</v>
      </c>
      <c r="L144" s="14">
        <v>884041.76000000013</v>
      </c>
      <c r="M144" s="14"/>
      <c r="N144" s="14">
        <v>0</v>
      </c>
      <c r="O144" s="14">
        <v>1578646</v>
      </c>
      <c r="P144" s="14">
        <v>884041.76000000013</v>
      </c>
      <c r="Q144" s="14">
        <v>-104906</v>
      </c>
      <c r="R144" s="14">
        <v>-58747.359999999986</v>
      </c>
    </row>
    <row r="145" spans="1:18" ht="16.5" hidden="1" customHeight="1" x14ac:dyDescent="0.2">
      <c r="A145" s="10">
        <v>19</v>
      </c>
      <c r="B145" s="11" t="s">
        <v>20</v>
      </c>
      <c r="C145" s="12" t="s">
        <v>21</v>
      </c>
      <c r="D145" s="11" t="s">
        <v>13</v>
      </c>
      <c r="E145" s="13"/>
      <c r="F145" s="14"/>
      <c r="G145" s="14">
        <v>97596.887766430009</v>
      </c>
      <c r="H145" s="15"/>
      <c r="I145" s="14"/>
      <c r="J145" s="16"/>
      <c r="K145" s="14"/>
      <c r="L145" s="14"/>
      <c r="M145" s="14"/>
      <c r="N145" s="14"/>
      <c r="O145" s="14"/>
      <c r="P145" s="14">
        <v>102052.54115873999</v>
      </c>
      <c r="Q145" s="14"/>
      <c r="R145" s="14">
        <v>4455.6533923099778</v>
      </c>
    </row>
    <row r="146" spans="1:18" ht="16.5" hidden="1" customHeight="1" x14ac:dyDescent="0.2">
      <c r="A146" s="17"/>
      <c r="B146" s="18"/>
      <c r="C146" s="19" t="s">
        <v>22</v>
      </c>
      <c r="D146" s="18"/>
      <c r="E146" s="20"/>
      <c r="F146" s="21"/>
      <c r="G146" s="21">
        <v>39673998.780726433</v>
      </c>
      <c r="H146" s="22"/>
      <c r="I146" s="21">
        <v>37770136.895491995</v>
      </c>
      <c r="J146" s="23"/>
      <c r="K146" s="21"/>
      <c r="L146" s="21">
        <v>37770136.895491995</v>
      </c>
      <c r="M146" s="21"/>
      <c r="N146" s="21">
        <v>0</v>
      </c>
      <c r="O146" s="21"/>
      <c r="P146" s="21">
        <v>37872189.436650738</v>
      </c>
      <c r="Q146" s="21"/>
      <c r="R146" s="21">
        <v>-1801809.3440756912</v>
      </c>
    </row>
    <row r="147" spans="1:18" ht="26.25" hidden="1" customHeight="1" x14ac:dyDescent="0.2">
      <c r="A147" s="44" t="s">
        <v>0</v>
      </c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</row>
    <row r="148" spans="1:18" ht="30" hidden="1" customHeight="1" x14ac:dyDescent="0.2">
      <c r="A148" s="45" t="s">
        <v>23</v>
      </c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</row>
    <row r="149" spans="1:18" ht="37.5" hidden="1" customHeight="1" x14ac:dyDescent="0.2">
      <c r="A149" s="42" t="s">
        <v>281</v>
      </c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</row>
    <row r="150" spans="1:18" ht="45" hidden="1" customHeight="1" x14ac:dyDescent="0.2">
      <c r="A150" s="2" t="s">
        <v>1</v>
      </c>
      <c r="B150" s="3" t="s">
        <v>2</v>
      </c>
      <c r="C150" s="3" t="s">
        <v>3</v>
      </c>
      <c r="D150" s="3" t="s">
        <v>4</v>
      </c>
      <c r="E150" s="3" t="s">
        <v>5</v>
      </c>
      <c r="F150" s="3" t="s">
        <v>25</v>
      </c>
      <c r="G150" s="3" t="s">
        <v>26</v>
      </c>
      <c r="H150" s="3" t="s">
        <v>27</v>
      </c>
      <c r="I150" s="3" t="s">
        <v>26</v>
      </c>
      <c r="J150" s="3" t="s">
        <v>6</v>
      </c>
      <c r="K150" s="3" t="s">
        <v>28</v>
      </c>
      <c r="L150" s="3" t="s">
        <v>26</v>
      </c>
      <c r="M150" s="3" t="s">
        <v>29</v>
      </c>
      <c r="N150" s="3" t="s">
        <v>26</v>
      </c>
      <c r="O150" s="3" t="s">
        <v>30</v>
      </c>
      <c r="P150" s="3" t="s">
        <v>26</v>
      </c>
      <c r="Q150" s="3" t="s">
        <v>31</v>
      </c>
      <c r="R150" s="3" t="s">
        <v>32</v>
      </c>
    </row>
    <row r="151" spans="1:18" ht="16.5" hidden="1" customHeight="1" x14ac:dyDescent="0.2">
      <c r="A151" s="4" t="s">
        <v>9</v>
      </c>
      <c r="B151" s="5"/>
      <c r="C151" s="5" t="s">
        <v>10</v>
      </c>
      <c r="D151" s="5"/>
      <c r="E151" s="6"/>
      <c r="F151" s="7"/>
      <c r="G151" s="7"/>
      <c r="H151" s="8"/>
      <c r="I151" s="7"/>
      <c r="J151" s="9"/>
      <c r="K151" s="7"/>
      <c r="L151" s="7"/>
      <c r="M151" s="7"/>
      <c r="N151" s="7"/>
      <c r="O151" s="7"/>
      <c r="P151" s="7"/>
      <c r="Q151" s="7"/>
      <c r="R151" s="7"/>
    </row>
    <row r="152" spans="1:18" ht="28.5" hidden="1" customHeight="1" x14ac:dyDescent="0.2">
      <c r="A152" s="10">
        <v>1</v>
      </c>
      <c r="B152" s="11" t="s">
        <v>33</v>
      </c>
      <c r="C152" s="12" t="s">
        <v>36</v>
      </c>
      <c r="D152" s="11" t="s">
        <v>37</v>
      </c>
      <c r="E152" s="13">
        <v>3.95</v>
      </c>
      <c r="F152" s="14">
        <v>15530</v>
      </c>
      <c r="G152" s="14">
        <v>61343.5</v>
      </c>
      <c r="H152" s="15">
        <v>15530</v>
      </c>
      <c r="I152" s="14">
        <v>61343.5</v>
      </c>
      <c r="J152" s="16">
        <v>1</v>
      </c>
      <c r="K152" s="14">
        <v>15530</v>
      </c>
      <c r="L152" s="14">
        <v>61343.5</v>
      </c>
      <c r="M152" s="14">
        <v>0</v>
      </c>
      <c r="N152" s="14">
        <v>0</v>
      </c>
      <c r="O152" s="14">
        <v>15530</v>
      </c>
      <c r="P152" s="14">
        <v>61343.5</v>
      </c>
      <c r="Q152" s="14">
        <v>0</v>
      </c>
      <c r="R152" s="14">
        <v>0</v>
      </c>
    </row>
    <row r="153" spans="1:18" ht="54" hidden="1" customHeight="1" x14ac:dyDescent="0.2">
      <c r="A153" s="10">
        <v>2</v>
      </c>
      <c r="B153" s="11" t="s">
        <v>33</v>
      </c>
      <c r="C153" s="12" t="s">
        <v>49</v>
      </c>
      <c r="D153" s="11" t="s">
        <v>48</v>
      </c>
      <c r="E153" s="13">
        <v>7.36</v>
      </c>
      <c r="F153" s="14">
        <v>2648484</v>
      </c>
      <c r="G153" s="14">
        <v>19492842.240000002</v>
      </c>
      <c r="H153" s="15">
        <v>2648484</v>
      </c>
      <c r="I153" s="14">
        <v>19492842.240000002</v>
      </c>
      <c r="J153" s="16">
        <v>1</v>
      </c>
      <c r="K153" s="14">
        <v>2648484</v>
      </c>
      <c r="L153" s="14">
        <v>19492842.240000002</v>
      </c>
      <c r="M153" s="14">
        <v>0</v>
      </c>
      <c r="N153" s="14">
        <v>0</v>
      </c>
      <c r="O153" s="14">
        <v>2648484</v>
      </c>
      <c r="P153" s="14">
        <v>19492842.240000002</v>
      </c>
      <c r="Q153" s="14">
        <v>0</v>
      </c>
      <c r="R153" s="14">
        <v>0</v>
      </c>
    </row>
    <row r="154" spans="1:18" ht="54" hidden="1" customHeight="1" x14ac:dyDescent="0.2">
      <c r="A154" s="10">
        <v>3</v>
      </c>
      <c r="B154" s="11" t="s">
        <v>33</v>
      </c>
      <c r="C154" s="12" t="s">
        <v>49</v>
      </c>
      <c r="D154" s="11" t="s">
        <v>48</v>
      </c>
      <c r="E154" s="13">
        <v>1.44</v>
      </c>
      <c r="F154" s="14">
        <v>2573186</v>
      </c>
      <c r="G154" s="14">
        <v>3705387.84</v>
      </c>
      <c r="H154" s="15">
        <v>2573186</v>
      </c>
      <c r="I154" s="14">
        <v>3705387.84</v>
      </c>
      <c r="J154" s="16">
        <v>1</v>
      </c>
      <c r="K154" s="14">
        <v>2573186</v>
      </c>
      <c r="L154" s="14">
        <v>3705387.84</v>
      </c>
      <c r="M154" s="14">
        <v>0</v>
      </c>
      <c r="N154" s="14">
        <v>0</v>
      </c>
      <c r="O154" s="14">
        <v>2573186</v>
      </c>
      <c r="P154" s="14">
        <v>3705387.84</v>
      </c>
      <c r="Q154" s="14">
        <v>0</v>
      </c>
      <c r="R154" s="14">
        <v>0</v>
      </c>
    </row>
    <row r="155" spans="1:18" ht="16.5" hidden="1" customHeight="1" x14ac:dyDescent="0.2">
      <c r="A155" s="10">
        <v>4</v>
      </c>
      <c r="B155" s="11" t="s">
        <v>33</v>
      </c>
      <c r="C155" s="12" t="s">
        <v>283</v>
      </c>
      <c r="D155" s="11" t="s">
        <v>58</v>
      </c>
      <c r="E155" s="13">
        <v>1</v>
      </c>
      <c r="F155" s="14">
        <v>830000</v>
      </c>
      <c r="G155" s="14">
        <v>830000</v>
      </c>
      <c r="H155" s="15">
        <v>830000</v>
      </c>
      <c r="I155" s="14">
        <v>830000</v>
      </c>
      <c r="J155" s="16">
        <v>1</v>
      </c>
      <c r="K155" s="14">
        <v>830000</v>
      </c>
      <c r="L155" s="14">
        <v>830000</v>
      </c>
      <c r="M155" s="14">
        <v>0</v>
      </c>
      <c r="N155" s="14">
        <v>0</v>
      </c>
      <c r="O155" s="14">
        <v>830000</v>
      </c>
      <c r="P155" s="14">
        <v>830000</v>
      </c>
      <c r="Q155" s="14">
        <v>0</v>
      </c>
      <c r="R155" s="14">
        <v>0</v>
      </c>
    </row>
    <row r="156" spans="1:18" ht="16.5" hidden="1" customHeight="1" x14ac:dyDescent="0.2">
      <c r="A156" s="10">
        <v>5</v>
      </c>
      <c r="B156" s="11" t="s">
        <v>33</v>
      </c>
      <c r="C156" s="12" t="s">
        <v>284</v>
      </c>
      <c r="D156" s="11" t="s">
        <v>58</v>
      </c>
      <c r="E156" s="13">
        <v>2</v>
      </c>
      <c r="F156" s="14">
        <v>280000</v>
      </c>
      <c r="G156" s="14">
        <v>560000</v>
      </c>
      <c r="H156" s="15">
        <v>280000</v>
      </c>
      <c r="I156" s="14">
        <v>560000</v>
      </c>
      <c r="J156" s="16">
        <v>1</v>
      </c>
      <c r="K156" s="14">
        <v>280000</v>
      </c>
      <c r="L156" s="14">
        <v>560000</v>
      </c>
      <c r="M156" s="14">
        <v>0</v>
      </c>
      <c r="N156" s="14">
        <v>0</v>
      </c>
      <c r="O156" s="14">
        <v>280000</v>
      </c>
      <c r="P156" s="14">
        <v>560000</v>
      </c>
      <c r="Q156" s="14">
        <v>0</v>
      </c>
      <c r="R156" s="14">
        <v>0</v>
      </c>
    </row>
    <row r="157" spans="1:18" ht="28.5" hidden="1" customHeight="1" x14ac:dyDescent="0.2">
      <c r="A157" s="10">
        <v>6</v>
      </c>
      <c r="B157" s="11" t="s">
        <v>33</v>
      </c>
      <c r="C157" s="12" t="s">
        <v>445</v>
      </c>
      <c r="D157" s="11" t="s">
        <v>58</v>
      </c>
      <c r="E157" s="13">
        <v>2</v>
      </c>
      <c r="F157" s="14">
        <v>850000</v>
      </c>
      <c r="G157" s="14">
        <v>1700000</v>
      </c>
      <c r="H157" s="15">
        <v>850000</v>
      </c>
      <c r="I157" s="14">
        <v>1700000</v>
      </c>
      <c r="J157" s="16">
        <v>1</v>
      </c>
      <c r="K157" s="14">
        <v>850000</v>
      </c>
      <c r="L157" s="14">
        <v>1700000</v>
      </c>
      <c r="M157" s="14">
        <v>0</v>
      </c>
      <c r="N157" s="14">
        <v>0</v>
      </c>
      <c r="O157" s="14">
        <v>850000</v>
      </c>
      <c r="P157" s="14">
        <v>1700000</v>
      </c>
      <c r="Q157" s="14">
        <v>0</v>
      </c>
      <c r="R157" s="14">
        <v>0</v>
      </c>
    </row>
    <row r="158" spans="1:18" ht="16.5" hidden="1" customHeight="1" x14ac:dyDescent="0.2">
      <c r="A158" s="10">
        <v>7</v>
      </c>
      <c r="B158" s="11" t="s">
        <v>33</v>
      </c>
      <c r="C158" s="12" t="s">
        <v>286</v>
      </c>
      <c r="D158" s="11" t="s">
        <v>35</v>
      </c>
      <c r="E158" s="13">
        <v>1</v>
      </c>
      <c r="F158" s="14">
        <v>6500</v>
      </c>
      <c r="G158" s="14">
        <v>6500</v>
      </c>
      <c r="H158" s="15">
        <v>6500</v>
      </c>
      <c r="I158" s="14">
        <v>6500</v>
      </c>
      <c r="J158" s="16">
        <v>1</v>
      </c>
      <c r="K158" s="14">
        <v>6500</v>
      </c>
      <c r="L158" s="14">
        <v>6500</v>
      </c>
      <c r="M158" s="14">
        <v>0</v>
      </c>
      <c r="N158" s="14">
        <v>0</v>
      </c>
      <c r="O158" s="14">
        <v>6500</v>
      </c>
      <c r="P158" s="14">
        <v>6500</v>
      </c>
      <c r="Q158" s="14">
        <v>0</v>
      </c>
      <c r="R158" s="14">
        <v>0</v>
      </c>
    </row>
    <row r="159" spans="1:18" ht="16.5" hidden="1" customHeight="1" x14ac:dyDescent="0.2">
      <c r="A159" s="10">
        <v>8</v>
      </c>
      <c r="B159" s="11" t="s">
        <v>33</v>
      </c>
      <c r="C159" s="12" t="s">
        <v>287</v>
      </c>
      <c r="D159" s="11" t="s">
        <v>35</v>
      </c>
      <c r="E159" s="13">
        <v>1</v>
      </c>
      <c r="F159" s="14">
        <v>150000</v>
      </c>
      <c r="G159" s="14">
        <v>150000</v>
      </c>
      <c r="H159" s="15">
        <v>150000</v>
      </c>
      <c r="I159" s="14">
        <v>150000</v>
      </c>
      <c r="J159" s="16">
        <v>1</v>
      </c>
      <c r="K159" s="14">
        <v>150000</v>
      </c>
      <c r="L159" s="14">
        <v>150000</v>
      </c>
      <c r="M159" s="14">
        <v>0</v>
      </c>
      <c r="N159" s="14">
        <v>0</v>
      </c>
      <c r="O159" s="14">
        <v>150000</v>
      </c>
      <c r="P159" s="14">
        <v>150000</v>
      </c>
      <c r="Q159" s="14">
        <v>0</v>
      </c>
      <c r="R159" s="14">
        <v>0</v>
      </c>
    </row>
    <row r="160" spans="1:18" ht="16.5" hidden="1" customHeight="1" x14ac:dyDescent="0.2">
      <c r="A160" s="10">
        <v>9</v>
      </c>
      <c r="B160" s="11" t="s">
        <v>33</v>
      </c>
      <c r="C160" s="12" t="s">
        <v>288</v>
      </c>
      <c r="D160" s="11" t="s">
        <v>35</v>
      </c>
      <c r="E160" s="13">
        <v>6</v>
      </c>
      <c r="F160" s="14">
        <v>101400</v>
      </c>
      <c r="G160" s="14">
        <v>608400</v>
      </c>
      <c r="H160" s="15">
        <v>101400</v>
      </c>
      <c r="I160" s="14">
        <v>608400</v>
      </c>
      <c r="J160" s="16">
        <v>1</v>
      </c>
      <c r="K160" s="14">
        <v>101400</v>
      </c>
      <c r="L160" s="14">
        <v>608400</v>
      </c>
      <c r="M160" s="14">
        <v>0</v>
      </c>
      <c r="N160" s="14">
        <v>0</v>
      </c>
      <c r="O160" s="14">
        <v>101400</v>
      </c>
      <c r="P160" s="14">
        <v>608400</v>
      </c>
      <c r="Q160" s="14">
        <v>0</v>
      </c>
      <c r="R160" s="14">
        <v>0</v>
      </c>
    </row>
    <row r="161" spans="1:20" ht="16.5" hidden="1" customHeight="1" x14ac:dyDescent="0.2">
      <c r="A161" s="10">
        <v>10</v>
      </c>
      <c r="B161" s="11" t="s">
        <v>33</v>
      </c>
      <c r="C161" s="12" t="s">
        <v>289</v>
      </c>
      <c r="D161" s="11" t="s">
        <v>35</v>
      </c>
      <c r="E161" s="13">
        <v>2</v>
      </c>
      <c r="F161" s="14">
        <v>80000</v>
      </c>
      <c r="G161" s="14">
        <v>160000</v>
      </c>
      <c r="H161" s="15">
        <v>80000</v>
      </c>
      <c r="I161" s="14">
        <v>160000</v>
      </c>
      <c r="J161" s="16">
        <v>1</v>
      </c>
      <c r="K161" s="14">
        <v>80000</v>
      </c>
      <c r="L161" s="14">
        <v>160000</v>
      </c>
      <c r="M161" s="14">
        <v>0</v>
      </c>
      <c r="N161" s="14">
        <v>0</v>
      </c>
      <c r="O161" s="14">
        <v>80000</v>
      </c>
      <c r="P161" s="14">
        <v>160000</v>
      </c>
      <c r="Q161" s="14">
        <v>0</v>
      </c>
      <c r="R161" s="14">
        <v>0</v>
      </c>
    </row>
    <row r="162" spans="1:20" ht="16.5" hidden="1" customHeight="1" x14ac:dyDescent="0.2">
      <c r="A162" s="10">
        <v>11</v>
      </c>
      <c r="B162" s="11" t="s">
        <v>33</v>
      </c>
      <c r="C162" s="12" t="s">
        <v>65</v>
      </c>
      <c r="D162" s="11" t="s">
        <v>35</v>
      </c>
      <c r="E162" s="13">
        <v>20</v>
      </c>
      <c r="F162" s="14">
        <v>5000</v>
      </c>
      <c r="G162" s="14">
        <v>100000</v>
      </c>
      <c r="H162" s="15">
        <v>5000</v>
      </c>
      <c r="I162" s="14">
        <v>100000</v>
      </c>
      <c r="J162" s="16">
        <v>1</v>
      </c>
      <c r="K162" s="14">
        <v>5000</v>
      </c>
      <c r="L162" s="14">
        <v>100000</v>
      </c>
      <c r="M162" s="14">
        <v>0</v>
      </c>
      <c r="N162" s="14">
        <v>0</v>
      </c>
      <c r="O162" s="14">
        <v>5000</v>
      </c>
      <c r="P162" s="14">
        <v>100000</v>
      </c>
      <c r="Q162" s="14">
        <v>0</v>
      </c>
      <c r="R162" s="14">
        <v>0</v>
      </c>
    </row>
    <row r="163" spans="1:20" ht="16.5" hidden="1" customHeight="1" x14ac:dyDescent="0.2">
      <c r="A163" s="10">
        <v>12</v>
      </c>
      <c r="B163" s="11" t="s">
        <v>33</v>
      </c>
      <c r="C163" s="12" t="s">
        <v>446</v>
      </c>
      <c r="D163" s="11" t="s">
        <v>35</v>
      </c>
      <c r="E163" s="13">
        <v>1</v>
      </c>
      <c r="F163" s="14">
        <v>1000000</v>
      </c>
      <c r="G163" s="14">
        <v>1000000</v>
      </c>
      <c r="H163" s="15">
        <v>1000000</v>
      </c>
      <c r="I163" s="14">
        <v>1000000</v>
      </c>
      <c r="J163" s="16">
        <v>1</v>
      </c>
      <c r="K163" s="14">
        <v>1000000</v>
      </c>
      <c r="L163" s="14">
        <v>1000000</v>
      </c>
      <c r="M163" s="14">
        <v>0</v>
      </c>
      <c r="N163" s="14">
        <v>0</v>
      </c>
      <c r="O163" s="14">
        <v>1000000</v>
      </c>
      <c r="P163" s="14">
        <v>1000000</v>
      </c>
      <c r="Q163" s="14">
        <v>0</v>
      </c>
      <c r="R163" s="14">
        <v>0</v>
      </c>
    </row>
    <row r="164" spans="1:20" ht="16.5" hidden="1" customHeight="1" x14ac:dyDescent="0.2">
      <c r="A164" s="10">
        <v>13</v>
      </c>
      <c r="B164" s="11" t="s">
        <v>67</v>
      </c>
      <c r="C164" s="12" t="s">
        <v>291</v>
      </c>
      <c r="D164" s="11" t="s">
        <v>35</v>
      </c>
      <c r="E164" s="13">
        <v>1</v>
      </c>
      <c r="F164" s="14">
        <v>57093</v>
      </c>
      <c r="G164" s="14">
        <v>57093</v>
      </c>
      <c r="H164" s="15">
        <v>135000</v>
      </c>
      <c r="I164" s="14">
        <v>135000</v>
      </c>
      <c r="J164" s="16">
        <v>1</v>
      </c>
      <c r="K164" s="14">
        <v>135000</v>
      </c>
      <c r="L164" s="14">
        <v>135000</v>
      </c>
      <c r="M164" s="14">
        <v>0</v>
      </c>
      <c r="N164" s="14">
        <v>0</v>
      </c>
      <c r="O164" s="14">
        <v>135000</v>
      </c>
      <c r="P164" s="14">
        <v>135000</v>
      </c>
      <c r="Q164" s="14">
        <v>77907</v>
      </c>
      <c r="R164" s="14">
        <v>77907</v>
      </c>
      <c r="S164" s="1">
        <v>0</v>
      </c>
      <c r="T164" s="1">
        <v>0</v>
      </c>
    </row>
    <row r="165" spans="1:20" ht="16.5" hidden="1" customHeight="1" x14ac:dyDescent="0.2">
      <c r="A165" s="10">
        <v>14</v>
      </c>
      <c r="B165" s="11" t="s">
        <v>292</v>
      </c>
      <c r="C165" s="12" t="s">
        <v>293</v>
      </c>
      <c r="D165" s="11" t="s">
        <v>43</v>
      </c>
      <c r="E165" s="13">
        <v>3.84</v>
      </c>
      <c r="F165" s="14">
        <v>2500</v>
      </c>
      <c r="G165" s="14">
        <v>9600</v>
      </c>
      <c r="H165" s="15">
        <v>3000</v>
      </c>
      <c r="I165" s="14">
        <v>11520</v>
      </c>
      <c r="J165" s="16">
        <v>1</v>
      </c>
      <c r="K165" s="14">
        <v>3000</v>
      </c>
      <c r="L165" s="14">
        <v>11520</v>
      </c>
      <c r="M165" s="14">
        <v>0</v>
      </c>
      <c r="N165" s="14">
        <v>0</v>
      </c>
      <c r="O165" s="14">
        <v>3000</v>
      </c>
      <c r="P165" s="14">
        <v>11520</v>
      </c>
      <c r="Q165" s="14">
        <v>500</v>
      </c>
      <c r="R165" s="14">
        <v>1920</v>
      </c>
      <c r="S165" s="1">
        <v>0</v>
      </c>
      <c r="T165" s="1">
        <v>0</v>
      </c>
    </row>
    <row r="166" spans="1:20" ht="16.5" hidden="1" customHeight="1" x14ac:dyDescent="0.2">
      <c r="A166" s="10">
        <v>15</v>
      </c>
      <c r="B166" s="11" t="s">
        <v>294</v>
      </c>
      <c r="C166" s="12" t="s">
        <v>295</v>
      </c>
      <c r="D166" s="11" t="s">
        <v>296</v>
      </c>
      <c r="E166" s="13">
        <v>1</v>
      </c>
      <c r="F166" s="14">
        <v>6045455</v>
      </c>
      <c r="G166" s="14">
        <v>6045455</v>
      </c>
      <c r="H166" s="15">
        <v>7500000</v>
      </c>
      <c r="I166" s="14">
        <v>7500000</v>
      </c>
      <c r="J166" s="16">
        <v>1</v>
      </c>
      <c r="K166" s="14">
        <v>7500000</v>
      </c>
      <c r="L166" s="14">
        <v>7500000</v>
      </c>
      <c r="M166" s="14">
        <v>0</v>
      </c>
      <c r="N166" s="14">
        <v>0</v>
      </c>
      <c r="O166" s="14">
        <v>7500000</v>
      </c>
      <c r="P166" s="14">
        <v>7500000</v>
      </c>
      <c r="Q166" s="14">
        <v>1454545</v>
      </c>
      <c r="R166" s="14">
        <v>1454545</v>
      </c>
      <c r="S166" s="1">
        <v>0</v>
      </c>
      <c r="T166" s="1">
        <v>0</v>
      </c>
    </row>
    <row r="167" spans="1:20" ht="16.5" hidden="1" customHeight="1" x14ac:dyDescent="0.2">
      <c r="A167" s="10">
        <v>16</v>
      </c>
      <c r="B167" s="11" t="s">
        <v>297</v>
      </c>
      <c r="C167" s="12" t="s">
        <v>298</v>
      </c>
      <c r="D167" s="11" t="s">
        <v>58</v>
      </c>
      <c r="E167" s="13">
        <v>3</v>
      </c>
      <c r="F167" s="14">
        <v>1845455</v>
      </c>
      <c r="G167" s="14">
        <v>5536365</v>
      </c>
      <c r="H167" s="15">
        <v>3460000</v>
      </c>
      <c r="I167" s="14">
        <v>10380000</v>
      </c>
      <c r="J167" s="16">
        <v>1</v>
      </c>
      <c r="K167" s="14">
        <v>3460000</v>
      </c>
      <c r="L167" s="14">
        <v>10380000</v>
      </c>
      <c r="M167" s="14">
        <v>0</v>
      </c>
      <c r="N167" s="14">
        <v>0</v>
      </c>
      <c r="O167" s="14">
        <v>3460000</v>
      </c>
      <c r="P167" s="14">
        <v>10380000</v>
      </c>
      <c r="Q167" s="14">
        <v>1614545</v>
      </c>
      <c r="R167" s="14">
        <v>4843635</v>
      </c>
      <c r="S167" s="1">
        <v>0</v>
      </c>
      <c r="T167" s="1">
        <v>0</v>
      </c>
    </row>
    <row r="168" spans="1:20" ht="16.5" hidden="1" customHeight="1" x14ac:dyDescent="0.2">
      <c r="A168" s="10">
        <v>17</v>
      </c>
      <c r="B168" s="11" t="s">
        <v>76</v>
      </c>
      <c r="C168" s="12" t="s">
        <v>77</v>
      </c>
      <c r="D168" s="11" t="s">
        <v>37</v>
      </c>
      <c r="E168" s="13">
        <v>70.769216</v>
      </c>
      <c r="F168" s="14">
        <v>4550</v>
      </c>
      <c r="G168" s="14">
        <v>321999.93280000001</v>
      </c>
      <c r="H168" s="15">
        <v>11500</v>
      </c>
      <c r="I168" s="14">
        <v>813845.98400000005</v>
      </c>
      <c r="J168" s="16">
        <v>1</v>
      </c>
      <c r="K168" s="14">
        <v>11500</v>
      </c>
      <c r="L168" s="14">
        <v>813845.98400000005</v>
      </c>
      <c r="M168" s="14">
        <v>0</v>
      </c>
      <c r="N168" s="14">
        <v>0</v>
      </c>
      <c r="O168" s="14">
        <v>11500</v>
      </c>
      <c r="P168" s="14">
        <v>813845.98400000005</v>
      </c>
      <c r="Q168" s="14">
        <v>6950</v>
      </c>
      <c r="R168" s="14">
        <v>491846.05120000005</v>
      </c>
      <c r="S168" s="1">
        <v>0</v>
      </c>
      <c r="T168" s="1">
        <v>0</v>
      </c>
    </row>
    <row r="169" spans="1:20" ht="16.5" hidden="1" customHeight="1" x14ac:dyDescent="0.2">
      <c r="A169" s="10">
        <v>18</v>
      </c>
      <c r="B169" s="11" t="s">
        <v>78</v>
      </c>
      <c r="C169" s="12" t="s">
        <v>79</v>
      </c>
      <c r="D169" s="11" t="s">
        <v>37</v>
      </c>
      <c r="E169" s="13">
        <v>19.006809999999998</v>
      </c>
      <c r="F169" s="14">
        <v>300</v>
      </c>
      <c r="G169" s="14">
        <v>5702.0429999999997</v>
      </c>
      <c r="H169" s="15">
        <v>500</v>
      </c>
      <c r="I169" s="14">
        <v>9503.4049999999988</v>
      </c>
      <c r="J169" s="16">
        <v>1</v>
      </c>
      <c r="K169" s="14">
        <v>500</v>
      </c>
      <c r="L169" s="14">
        <v>9503.4049999999988</v>
      </c>
      <c r="M169" s="14">
        <v>0</v>
      </c>
      <c r="N169" s="14">
        <v>0</v>
      </c>
      <c r="O169" s="14">
        <v>500</v>
      </c>
      <c r="P169" s="14">
        <v>9503.4049999999988</v>
      </c>
      <c r="Q169" s="14">
        <v>200</v>
      </c>
      <c r="R169" s="14">
        <v>3801.3619999999992</v>
      </c>
      <c r="S169" s="1">
        <v>0</v>
      </c>
      <c r="T169" s="1">
        <v>0</v>
      </c>
    </row>
    <row r="170" spans="1:20" ht="16.5" customHeight="1" x14ac:dyDescent="0.2">
      <c r="A170" s="10">
        <v>19</v>
      </c>
      <c r="B170" s="11" t="s">
        <v>82</v>
      </c>
      <c r="C170" s="12" t="s">
        <v>83</v>
      </c>
      <c r="D170" s="11" t="s">
        <v>39</v>
      </c>
      <c r="E170" s="13">
        <v>10.544459999999999</v>
      </c>
      <c r="F170" s="14">
        <v>140000</v>
      </c>
      <c r="G170" s="14">
        <v>1476224.4</v>
      </c>
      <c r="H170" s="15">
        <v>200000</v>
      </c>
      <c r="I170" s="14">
        <v>2108892</v>
      </c>
      <c r="J170" s="16">
        <v>1</v>
      </c>
      <c r="K170" s="14">
        <v>200000</v>
      </c>
      <c r="L170" s="14">
        <v>2108892</v>
      </c>
      <c r="M170" s="14">
        <v>0</v>
      </c>
      <c r="N170" s="14">
        <v>0</v>
      </c>
      <c r="O170" s="14">
        <v>200000</v>
      </c>
      <c r="P170" s="14">
        <v>2108892</v>
      </c>
      <c r="Q170" s="14">
        <v>60000</v>
      </c>
      <c r="R170" s="14">
        <v>632667.60000000009</v>
      </c>
      <c r="S170" s="1">
        <v>0</v>
      </c>
      <c r="T170" s="1">
        <v>0</v>
      </c>
    </row>
    <row r="171" spans="1:20" ht="16.5" hidden="1" customHeight="1" x14ac:dyDescent="0.2">
      <c r="A171" s="10">
        <v>20</v>
      </c>
      <c r="B171" s="11" t="s">
        <v>84</v>
      </c>
      <c r="C171" s="12" t="s">
        <v>85</v>
      </c>
      <c r="D171" s="11" t="s">
        <v>39</v>
      </c>
      <c r="E171" s="13">
        <v>1.5687298809999999</v>
      </c>
      <c r="F171" s="14">
        <v>400000</v>
      </c>
      <c r="G171" s="14">
        <v>627491.95239999995</v>
      </c>
      <c r="H171" s="15">
        <v>380000</v>
      </c>
      <c r="I171" s="14">
        <v>596117.35477999994</v>
      </c>
      <c r="J171" s="16">
        <v>1</v>
      </c>
      <c r="K171" s="14">
        <v>380000</v>
      </c>
      <c r="L171" s="14">
        <v>596117.35477999994</v>
      </c>
      <c r="M171" s="14">
        <v>0</v>
      </c>
      <c r="N171" s="14">
        <v>0</v>
      </c>
      <c r="O171" s="14">
        <v>380000</v>
      </c>
      <c r="P171" s="14">
        <v>596117.35477999994</v>
      </c>
      <c r="Q171" s="14">
        <v>-20000</v>
      </c>
      <c r="R171" s="14">
        <v>-31374.597620000015</v>
      </c>
      <c r="S171" s="1">
        <v>0</v>
      </c>
      <c r="T171" s="1">
        <v>0</v>
      </c>
    </row>
    <row r="172" spans="1:20" ht="16.5" hidden="1" customHeight="1" x14ac:dyDescent="0.2">
      <c r="A172" s="10">
        <v>21</v>
      </c>
      <c r="B172" s="11" t="s">
        <v>86</v>
      </c>
      <c r="C172" s="12" t="s">
        <v>87</v>
      </c>
      <c r="D172" s="11" t="s">
        <v>39</v>
      </c>
      <c r="E172" s="13">
        <v>7.4155672099999999</v>
      </c>
      <c r="F172" s="14">
        <v>400000</v>
      </c>
      <c r="G172" s="14">
        <v>2966226.8840000001</v>
      </c>
      <c r="H172" s="15">
        <v>380000</v>
      </c>
      <c r="I172" s="14">
        <v>2817915.5397999999</v>
      </c>
      <c r="J172" s="16">
        <v>1</v>
      </c>
      <c r="K172" s="14">
        <v>380000</v>
      </c>
      <c r="L172" s="14">
        <v>2817915.5397999999</v>
      </c>
      <c r="M172" s="14">
        <v>0</v>
      </c>
      <c r="N172" s="14">
        <v>0</v>
      </c>
      <c r="O172" s="14">
        <v>380000</v>
      </c>
      <c r="P172" s="14">
        <v>2817915.5397999999</v>
      </c>
      <c r="Q172" s="14">
        <v>-20000</v>
      </c>
      <c r="R172" s="14">
        <v>-148311.34420000017</v>
      </c>
      <c r="S172" s="1">
        <v>0</v>
      </c>
      <c r="T172" s="1">
        <v>0</v>
      </c>
    </row>
    <row r="173" spans="1:20" ht="16.5" hidden="1" customHeight="1" x14ac:dyDescent="0.2">
      <c r="A173" s="10">
        <v>22</v>
      </c>
      <c r="B173" s="11" t="s">
        <v>88</v>
      </c>
      <c r="C173" s="12" t="s">
        <v>89</v>
      </c>
      <c r="D173" s="11" t="s">
        <v>39</v>
      </c>
      <c r="E173" s="13">
        <v>6.4658704499999997</v>
      </c>
      <c r="F173" s="14">
        <v>450000</v>
      </c>
      <c r="G173" s="14">
        <v>2909641.7024999997</v>
      </c>
      <c r="H173" s="15">
        <v>570000</v>
      </c>
      <c r="I173" s="14">
        <v>3685546.1565</v>
      </c>
      <c r="J173" s="16">
        <v>1</v>
      </c>
      <c r="K173" s="14">
        <v>570000</v>
      </c>
      <c r="L173" s="14">
        <v>3685546.1565</v>
      </c>
      <c r="M173" s="14">
        <v>0</v>
      </c>
      <c r="N173" s="14">
        <v>0</v>
      </c>
      <c r="O173" s="14">
        <v>570000</v>
      </c>
      <c r="P173" s="14">
        <v>3685546.1565</v>
      </c>
      <c r="Q173" s="14">
        <v>120000</v>
      </c>
      <c r="R173" s="14">
        <v>775904.45400000038</v>
      </c>
      <c r="S173" s="1">
        <v>0</v>
      </c>
      <c r="T173" s="1">
        <v>0</v>
      </c>
    </row>
    <row r="174" spans="1:20" ht="16.5" hidden="1" customHeight="1" x14ac:dyDescent="0.2">
      <c r="A174" s="10">
        <v>23</v>
      </c>
      <c r="B174" s="11" t="s">
        <v>299</v>
      </c>
      <c r="C174" s="12" t="s">
        <v>300</v>
      </c>
      <c r="D174" s="11" t="s">
        <v>43</v>
      </c>
      <c r="E174" s="13">
        <v>1060.5</v>
      </c>
      <c r="F174" s="14">
        <v>3200</v>
      </c>
      <c r="G174" s="14">
        <v>3393600</v>
      </c>
      <c r="H174" s="15">
        <v>5500</v>
      </c>
      <c r="I174" s="14">
        <v>5832750</v>
      </c>
      <c r="J174" s="16">
        <v>1</v>
      </c>
      <c r="K174" s="14">
        <v>5500</v>
      </c>
      <c r="L174" s="14">
        <v>5832750</v>
      </c>
      <c r="M174" s="14">
        <v>0</v>
      </c>
      <c r="N174" s="14">
        <v>0</v>
      </c>
      <c r="O174" s="14">
        <v>5500</v>
      </c>
      <c r="P174" s="14">
        <v>5832750</v>
      </c>
      <c r="Q174" s="14">
        <v>2300</v>
      </c>
      <c r="R174" s="14">
        <v>2439150</v>
      </c>
      <c r="S174" s="1">
        <v>0</v>
      </c>
      <c r="T174" s="1">
        <v>0</v>
      </c>
    </row>
    <row r="175" spans="1:20" ht="16.5" hidden="1" customHeight="1" x14ac:dyDescent="0.2">
      <c r="A175" s="10">
        <v>24</v>
      </c>
      <c r="B175" s="11" t="s">
        <v>301</v>
      </c>
      <c r="C175" s="12" t="s">
        <v>447</v>
      </c>
      <c r="D175" s="11" t="s">
        <v>35</v>
      </c>
      <c r="E175" s="13">
        <v>1</v>
      </c>
      <c r="F175" s="14">
        <v>6182</v>
      </c>
      <c r="G175" s="14">
        <v>6182</v>
      </c>
      <c r="H175" s="15">
        <v>6455</v>
      </c>
      <c r="I175" s="14">
        <v>6455</v>
      </c>
      <c r="J175" s="16">
        <v>1</v>
      </c>
      <c r="K175" s="14">
        <v>6455</v>
      </c>
      <c r="L175" s="14">
        <v>6455</v>
      </c>
      <c r="M175" s="14">
        <v>0</v>
      </c>
      <c r="N175" s="14">
        <v>0</v>
      </c>
      <c r="O175" s="14">
        <v>6455</v>
      </c>
      <c r="P175" s="14">
        <v>6455</v>
      </c>
      <c r="Q175" s="14">
        <v>273</v>
      </c>
      <c r="R175" s="14">
        <v>273</v>
      </c>
      <c r="S175" s="1">
        <v>0</v>
      </c>
      <c r="T175" s="1">
        <v>0</v>
      </c>
    </row>
    <row r="176" spans="1:20" ht="16.5" hidden="1" customHeight="1" x14ac:dyDescent="0.2">
      <c r="A176" s="10">
        <v>25</v>
      </c>
      <c r="B176" s="11" t="s">
        <v>303</v>
      </c>
      <c r="C176" s="12" t="s">
        <v>448</v>
      </c>
      <c r="D176" s="11" t="s">
        <v>35</v>
      </c>
      <c r="E176" s="13">
        <v>2</v>
      </c>
      <c r="F176" s="14">
        <v>10909</v>
      </c>
      <c r="G176" s="14">
        <v>21818</v>
      </c>
      <c r="H176" s="15">
        <v>17600</v>
      </c>
      <c r="I176" s="14">
        <v>35200</v>
      </c>
      <c r="J176" s="16">
        <v>1</v>
      </c>
      <c r="K176" s="14">
        <v>17600</v>
      </c>
      <c r="L176" s="14">
        <v>35200</v>
      </c>
      <c r="M176" s="14">
        <v>0</v>
      </c>
      <c r="N176" s="14">
        <v>0</v>
      </c>
      <c r="O176" s="14">
        <v>17600</v>
      </c>
      <c r="P176" s="14">
        <v>35200</v>
      </c>
      <c r="Q176" s="14">
        <v>6691</v>
      </c>
      <c r="R176" s="14">
        <v>13382</v>
      </c>
      <c r="S176" s="1">
        <v>0</v>
      </c>
      <c r="T176" s="1">
        <v>0</v>
      </c>
    </row>
    <row r="177" spans="1:20" ht="16.5" hidden="1" customHeight="1" x14ac:dyDescent="0.2">
      <c r="A177" s="10">
        <v>26</v>
      </c>
      <c r="B177" s="11" t="s">
        <v>303</v>
      </c>
      <c r="C177" s="12" t="s">
        <v>304</v>
      </c>
      <c r="D177" s="11" t="s">
        <v>35</v>
      </c>
      <c r="E177" s="13">
        <v>1</v>
      </c>
      <c r="F177" s="14">
        <v>10909</v>
      </c>
      <c r="G177" s="14">
        <v>10909</v>
      </c>
      <c r="H177" s="15">
        <v>19800</v>
      </c>
      <c r="I177" s="14">
        <v>19800</v>
      </c>
      <c r="J177" s="16">
        <v>1</v>
      </c>
      <c r="K177" s="14">
        <v>19800</v>
      </c>
      <c r="L177" s="14">
        <v>19800</v>
      </c>
      <c r="M177" s="14">
        <v>0</v>
      </c>
      <c r="N177" s="14">
        <v>0</v>
      </c>
      <c r="O177" s="14">
        <v>19800</v>
      </c>
      <c r="P177" s="14">
        <v>19800</v>
      </c>
      <c r="Q177" s="14">
        <v>8891</v>
      </c>
      <c r="R177" s="14">
        <v>8891</v>
      </c>
      <c r="S177" s="1">
        <v>0</v>
      </c>
      <c r="T177" s="1">
        <v>0</v>
      </c>
    </row>
    <row r="178" spans="1:20" ht="16.5" hidden="1" customHeight="1" x14ac:dyDescent="0.2">
      <c r="A178" s="10">
        <v>27</v>
      </c>
      <c r="B178" s="11" t="s">
        <v>96</v>
      </c>
      <c r="C178" s="12" t="s">
        <v>97</v>
      </c>
      <c r="D178" s="11" t="s">
        <v>37</v>
      </c>
      <c r="E178" s="13">
        <v>2.0832999999999999</v>
      </c>
      <c r="F178" s="14">
        <v>30000</v>
      </c>
      <c r="G178" s="14">
        <v>62499</v>
      </c>
      <c r="H178" s="15">
        <v>55000</v>
      </c>
      <c r="I178" s="14">
        <v>114581.5</v>
      </c>
      <c r="J178" s="16">
        <v>1</v>
      </c>
      <c r="K178" s="14">
        <v>55000</v>
      </c>
      <c r="L178" s="14">
        <v>114581.5</v>
      </c>
      <c r="M178" s="14">
        <v>0</v>
      </c>
      <c r="N178" s="14">
        <v>0</v>
      </c>
      <c r="O178" s="14">
        <v>55000</v>
      </c>
      <c r="P178" s="14">
        <v>114581.5</v>
      </c>
      <c r="Q178" s="14">
        <v>25000</v>
      </c>
      <c r="R178" s="14">
        <v>52082.5</v>
      </c>
      <c r="S178" s="1">
        <v>0</v>
      </c>
      <c r="T178" s="1">
        <v>0</v>
      </c>
    </row>
    <row r="179" spans="1:20" ht="16.5" hidden="1" customHeight="1" x14ac:dyDescent="0.2">
      <c r="A179" s="10">
        <v>28</v>
      </c>
      <c r="B179" s="11" t="s">
        <v>100</v>
      </c>
      <c r="C179" s="12" t="s">
        <v>305</v>
      </c>
      <c r="D179" s="11" t="s">
        <v>35</v>
      </c>
      <c r="E179" s="13">
        <v>4</v>
      </c>
      <c r="F179" s="14">
        <v>6000</v>
      </c>
      <c r="G179" s="14">
        <v>24000</v>
      </c>
      <c r="H179" s="15">
        <v>38300</v>
      </c>
      <c r="I179" s="14">
        <v>153200</v>
      </c>
      <c r="J179" s="16">
        <v>1</v>
      </c>
      <c r="K179" s="14">
        <v>38300</v>
      </c>
      <c r="L179" s="14">
        <v>153200</v>
      </c>
      <c r="M179" s="14">
        <v>0</v>
      </c>
      <c r="N179" s="14">
        <v>0</v>
      </c>
      <c r="O179" s="14">
        <v>38300</v>
      </c>
      <c r="P179" s="14">
        <v>153200</v>
      </c>
      <c r="Q179" s="14">
        <v>32300</v>
      </c>
      <c r="R179" s="14">
        <v>129200</v>
      </c>
      <c r="S179" s="1">
        <v>0</v>
      </c>
      <c r="T179" s="1">
        <v>0</v>
      </c>
    </row>
    <row r="180" spans="1:20" ht="16.5" hidden="1" customHeight="1" x14ac:dyDescent="0.2">
      <c r="A180" s="10">
        <v>29</v>
      </c>
      <c r="B180" s="11" t="s">
        <v>106</v>
      </c>
      <c r="C180" s="12" t="s">
        <v>107</v>
      </c>
      <c r="D180" s="11" t="s">
        <v>37</v>
      </c>
      <c r="E180" s="13">
        <v>31.503</v>
      </c>
      <c r="F180" s="14">
        <v>2667</v>
      </c>
      <c r="G180" s="14">
        <v>84018.501000000004</v>
      </c>
      <c r="H180" s="15">
        <v>3000</v>
      </c>
      <c r="I180" s="14">
        <v>94509</v>
      </c>
      <c r="J180" s="16">
        <v>1</v>
      </c>
      <c r="K180" s="14">
        <v>3000</v>
      </c>
      <c r="L180" s="14">
        <v>94509</v>
      </c>
      <c r="M180" s="14">
        <v>0</v>
      </c>
      <c r="N180" s="14">
        <v>0</v>
      </c>
      <c r="O180" s="14">
        <v>3000</v>
      </c>
      <c r="P180" s="14">
        <v>94509</v>
      </c>
      <c r="Q180" s="14">
        <v>333</v>
      </c>
      <c r="R180" s="14">
        <v>10490.498999999996</v>
      </c>
      <c r="S180" s="1">
        <v>0</v>
      </c>
      <c r="T180" s="1">
        <v>0</v>
      </c>
    </row>
    <row r="181" spans="1:20" ht="16.5" hidden="1" customHeight="1" x14ac:dyDescent="0.2">
      <c r="A181" s="10">
        <v>30</v>
      </c>
      <c r="B181" s="11" t="s">
        <v>306</v>
      </c>
      <c r="C181" s="12" t="s">
        <v>307</v>
      </c>
      <c r="D181" s="11" t="s">
        <v>35</v>
      </c>
      <c r="E181" s="13">
        <v>3</v>
      </c>
      <c r="F181" s="14">
        <v>6500</v>
      </c>
      <c r="G181" s="14">
        <v>19500</v>
      </c>
      <c r="H181" s="15">
        <v>6500</v>
      </c>
      <c r="I181" s="14">
        <v>19500</v>
      </c>
      <c r="J181" s="16">
        <v>1</v>
      </c>
      <c r="K181" s="14">
        <v>6500</v>
      </c>
      <c r="L181" s="14">
        <v>19500</v>
      </c>
      <c r="M181" s="14">
        <v>0</v>
      </c>
      <c r="N181" s="14">
        <v>0</v>
      </c>
      <c r="O181" s="14">
        <v>6500</v>
      </c>
      <c r="P181" s="14">
        <v>19500</v>
      </c>
      <c r="Q181" s="14">
        <v>0</v>
      </c>
      <c r="R181" s="14">
        <v>0</v>
      </c>
      <c r="S181" s="1">
        <v>0</v>
      </c>
      <c r="T181" s="1">
        <v>0</v>
      </c>
    </row>
    <row r="182" spans="1:20" ht="16.5" hidden="1" customHeight="1" x14ac:dyDescent="0.2">
      <c r="A182" s="10">
        <v>31</v>
      </c>
      <c r="B182" s="11" t="s">
        <v>311</v>
      </c>
      <c r="C182" s="12" t="s">
        <v>449</v>
      </c>
      <c r="D182" s="11" t="s">
        <v>35</v>
      </c>
      <c r="E182" s="13">
        <v>1</v>
      </c>
      <c r="F182" s="14">
        <v>4364</v>
      </c>
      <c r="G182" s="14">
        <v>4364</v>
      </c>
      <c r="H182" s="15">
        <v>5545</v>
      </c>
      <c r="I182" s="14">
        <v>5545</v>
      </c>
      <c r="J182" s="16">
        <v>1</v>
      </c>
      <c r="K182" s="14">
        <v>5545</v>
      </c>
      <c r="L182" s="14">
        <v>5545</v>
      </c>
      <c r="M182" s="14">
        <v>0</v>
      </c>
      <c r="N182" s="14">
        <v>0</v>
      </c>
      <c r="O182" s="14">
        <v>5545</v>
      </c>
      <c r="P182" s="14">
        <v>5545</v>
      </c>
      <c r="Q182" s="14">
        <v>1181</v>
      </c>
      <c r="R182" s="14">
        <v>1181</v>
      </c>
      <c r="S182" s="1">
        <v>0</v>
      </c>
      <c r="T182" s="1">
        <v>0</v>
      </c>
    </row>
    <row r="183" spans="1:20" ht="16.5" hidden="1" customHeight="1" x14ac:dyDescent="0.2">
      <c r="A183" s="10">
        <v>32</v>
      </c>
      <c r="B183" s="11" t="s">
        <v>308</v>
      </c>
      <c r="C183" s="12" t="s">
        <v>309</v>
      </c>
      <c r="D183" s="11" t="s">
        <v>35</v>
      </c>
      <c r="E183" s="13">
        <v>10</v>
      </c>
      <c r="F183" s="14">
        <v>4364</v>
      </c>
      <c r="G183" s="14">
        <v>43640</v>
      </c>
      <c r="H183" s="15">
        <v>7364</v>
      </c>
      <c r="I183" s="14">
        <v>73640</v>
      </c>
      <c r="J183" s="16">
        <v>1</v>
      </c>
      <c r="K183" s="14">
        <v>7364</v>
      </c>
      <c r="L183" s="14">
        <v>73640</v>
      </c>
      <c r="M183" s="14">
        <v>0</v>
      </c>
      <c r="N183" s="14">
        <v>0</v>
      </c>
      <c r="O183" s="14">
        <v>7364</v>
      </c>
      <c r="P183" s="14">
        <v>73640</v>
      </c>
      <c r="Q183" s="14">
        <v>3000</v>
      </c>
      <c r="R183" s="14">
        <v>30000</v>
      </c>
      <c r="S183" s="1">
        <v>0</v>
      </c>
      <c r="T183" s="1">
        <v>0</v>
      </c>
    </row>
    <row r="184" spans="1:20" ht="16.5" hidden="1" customHeight="1" x14ac:dyDescent="0.2">
      <c r="A184" s="10">
        <v>33</v>
      </c>
      <c r="B184" s="11" t="s">
        <v>301</v>
      </c>
      <c r="C184" s="12" t="s">
        <v>310</v>
      </c>
      <c r="D184" s="11" t="s">
        <v>35</v>
      </c>
      <c r="E184" s="13">
        <v>8</v>
      </c>
      <c r="F184" s="14">
        <v>6182</v>
      </c>
      <c r="G184" s="14">
        <v>49456</v>
      </c>
      <c r="H184" s="15">
        <v>12909</v>
      </c>
      <c r="I184" s="14">
        <v>103272</v>
      </c>
      <c r="J184" s="16">
        <v>1</v>
      </c>
      <c r="K184" s="14">
        <v>12909</v>
      </c>
      <c r="L184" s="14">
        <v>103272</v>
      </c>
      <c r="M184" s="14">
        <v>0</v>
      </c>
      <c r="N184" s="14">
        <v>0</v>
      </c>
      <c r="O184" s="14">
        <v>12909</v>
      </c>
      <c r="P184" s="14">
        <v>103272</v>
      </c>
      <c r="Q184" s="14">
        <v>6727</v>
      </c>
      <c r="R184" s="14">
        <v>53816</v>
      </c>
      <c r="S184" s="1">
        <v>0</v>
      </c>
      <c r="T184" s="1">
        <v>0</v>
      </c>
    </row>
    <row r="185" spans="1:20" ht="16.5" hidden="1" customHeight="1" x14ac:dyDescent="0.2">
      <c r="A185" s="10">
        <v>34</v>
      </c>
      <c r="B185" s="11" t="s">
        <v>311</v>
      </c>
      <c r="C185" s="12" t="s">
        <v>450</v>
      </c>
      <c r="D185" s="11" t="s">
        <v>35</v>
      </c>
      <c r="E185" s="13">
        <v>8</v>
      </c>
      <c r="F185" s="14">
        <v>4364</v>
      </c>
      <c r="G185" s="14">
        <v>34912</v>
      </c>
      <c r="H185" s="15">
        <v>40182</v>
      </c>
      <c r="I185" s="14">
        <v>321456</v>
      </c>
      <c r="J185" s="16">
        <v>1</v>
      </c>
      <c r="K185" s="14">
        <v>40182</v>
      </c>
      <c r="L185" s="14">
        <v>321456</v>
      </c>
      <c r="M185" s="14">
        <v>0</v>
      </c>
      <c r="N185" s="14">
        <v>0</v>
      </c>
      <c r="O185" s="14">
        <v>40182</v>
      </c>
      <c r="P185" s="14">
        <v>321456</v>
      </c>
      <c r="Q185" s="14">
        <v>35818</v>
      </c>
      <c r="R185" s="14">
        <v>286544</v>
      </c>
      <c r="S185" s="1">
        <v>0</v>
      </c>
      <c r="T185" s="1">
        <v>0</v>
      </c>
    </row>
    <row r="186" spans="1:20" ht="16.5" hidden="1" customHeight="1" x14ac:dyDescent="0.2">
      <c r="A186" s="10">
        <v>35</v>
      </c>
      <c r="B186" s="11" t="s">
        <v>313</v>
      </c>
      <c r="C186" s="12" t="s">
        <v>314</v>
      </c>
      <c r="D186" s="11" t="s">
        <v>35</v>
      </c>
      <c r="E186" s="13">
        <v>2</v>
      </c>
      <c r="F186" s="14">
        <v>10909</v>
      </c>
      <c r="G186" s="14">
        <v>21818</v>
      </c>
      <c r="H186" s="15">
        <v>69300</v>
      </c>
      <c r="I186" s="14">
        <v>138600</v>
      </c>
      <c r="J186" s="16">
        <v>1</v>
      </c>
      <c r="K186" s="14">
        <v>69300</v>
      </c>
      <c r="L186" s="14">
        <v>138600</v>
      </c>
      <c r="M186" s="14">
        <v>0</v>
      </c>
      <c r="N186" s="14">
        <v>0</v>
      </c>
      <c r="O186" s="14">
        <v>69300</v>
      </c>
      <c r="P186" s="14">
        <v>138600</v>
      </c>
      <c r="Q186" s="14">
        <v>58391</v>
      </c>
      <c r="R186" s="14">
        <v>116782</v>
      </c>
      <c r="S186" s="1">
        <v>0</v>
      </c>
      <c r="T186" s="1">
        <v>0</v>
      </c>
    </row>
    <row r="187" spans="1:20" ht="16.5" hidden="1" customHeight="1" x14ac:dyDescent="0.2">
      <c r="A187" s="10">
        <v>36</v>
      </c>
      <c r="B187" s="11" t="s">
        <v>315</v>
      </c>
      <c r="C187" s="12" t="s">
        <v>316</v>
      </c>
      <c r="D187" s="11" t="s">
        <v>35</v>
      </c>
      <c r="E187" s="13">
        <v>4</v>
      </c>
      <c r="F187" s="14">
        <v>2727</v>
      </c>
      <c r="G187" s="14">
        <v>10908</v>
      </c>
      <c r="H187" s="15">
        <v>5100</v>
      </c>
      <c r="I187" s="14">
        <v>20400</v>
      </c>
      <c r="J187" s="16">
        <v>1</v>
      </c>
      <c r="K187" s="14">
        <v>5100</v>
      </c>
      <c r="L187" s="14">
        <v>20400</v>
      </c>
      <c r="M187" s="14">
        <v>0</v>
      </c>
      <c r="N187" s="14">
        <v>0</v>
      </c>
      <c r="O187" s="14">
        <v>5100</v>
      </c>
      <c r="P187" s="14">
        <v>20400</v>
      </c>
      <c r="Q187" s="14">
        <v>2373</v>
      </c>
      <c r="R187" s="14">
        <v>9492</v>
      </c>
      <c r="S187" s="1">
        <v>0</v>
      </c>
      <c r="T187" s="1">
        <v>0</v>
      </c>
    </row>
    <row r="188" spans="1:20" ht="16.5" hidden="1" customHeight="1" x14ac:dyDescent="0.2">
      <c r="A188" s="10">
        <v>37</v>
      </c>
      <c r="B188" s="11" t="s">
        <v>317</v>
      </c>
      <c r="C188" s="12" t="s">
        <v>318</v>
      </c>
      <c r="D188" s="11" t="s">
        <v>35</v>
      </c>
      <c r="E188" s="13">
        <v>4</v>
      </c>
      <c r="F188" s="14">
        <v>3454</v>
      </c>
      <c r="G188" s="14">
        <v>13816</v>
      </c>
      <c r="H188" s="15">
        <v>8000</v>
      </c>
      <c r="I188" s="14">
        <v>32000</v>
      </c>
      <c r="J188" s="16">
        <v>1</v>
      </c>
      <c r="K188" s="14">
        <v>8000</v>
      </c>
      <c r="L188" s="14">
        <v>32000</v>
      </c>
      <c r="M188" s="14">
        <v>0</v>
      </c>
      <c r="N188" s="14">
        <v>0</v>
      </c>
      <c r="O188" s="14">
        <v>8000</v>
      </c>
      <c r="P188" s="14">
        <v>32000</v>
      </c>
      <c r="Q188" s="14">
        <v>4546</v>
      </c>
      <c r="R188" s="14">
        <v>18184</v>
      </c>
      <c r="S188" s="1">
        <v>0</v>
      </c>
      <c r="T188" s="1">
        <v>0</v>
      </c>
    </row>
    <row r="189" spans="1:20" ht="16.5" hidden="1" customHeight="1" x14ac:dyDescent="0.2">
      <c r="A189" s="10">
        <v>38</v>
      </c>
      <c r="B189" s="11" t="s">
        <v>319</v>
      </c>
      <c r="C189" s="12" t="s">
        <v>320</v>
      </c>
      <c r="D189" s="11" t="s">
        <v>35</v>
      </c>
      <c r="E189" s="13">
        <v>2</v>
      </c>
      <c r="F189" s="14">
        <v>5909</v>
      </c>
      <c r="G189" s="14">
        <v>11818</v>
      </c>
      <c r="H189" s="15">
        <v>11800</v>
      </c>
      <c r="I189" s="14">
        <v>23600</v>
      </c>
      <c r="J189" s="16">
        <v>1</v>
      </c>
      <c r="K189" s="14">
        <v>11800</v>
      </c>
      <c r="L189" s="14">
        <v>23600</v>
      </c>
      <c r="M189" s="14">
        <v>0</v>
      </c>
      <c r="N189" s="14">
        <v>0</v>
      </c>
      <c r="O189" s="14">
        <v>11800</v>
      </c>
      <c r="P189" s="14">
        <v>23600</v>
      </c>
      <c r="Q189" s="14">
        <v>5891</v>
      </c>
      <c r="R189" s="14">
        <v>11782</v>
      </c>
      <c r="S189" s="1">
        <v>0</v>
      </c>
      <c r="T189" s="1">
        <v>0</v>
      </c>
    </row>
    <row r="190" spans="1:20" ht="16.5" hidden="1" customHeight="1" x14ac:dyDescent="0.2">
      <c r="A190" s="10">
        <v>39</v>
      </c>
      <c r="B190" s="11" t="s">
        <v>303</v>
      </c>
      <c r="C190" s="12" t="s">
        <v>321</v>
      </c>
      <c r="D190" s="11" t="s">
        <v>35</v>
      </c>
      <c r="E190" s="13">
        <v>3</v>
      </c>
      <c r="F190" s="14">
        <v>10909</v>
      </c>
      <c r="G190" s="14">
        <v>32727</v>
      </c>
      <c r="H190" s="15">
        <v>44700</v>
      </c>
      <c r="I190" s="14">
        <v>134100</v>
      </c>
      <c r="J190" s="16">
        <v>1</v>
      </c>
      <c r="K190" s="14">
        <v>44700</v>
      </c>
      <c r="L190" s="14">
        <v>134100</v>
      </c>
      <c r="M190" s="14">
        <v>0</v>
      </c>
      <c r="N190" s="14">
        <v>0</v>
      </c>
      <c r="O190" s="14">
        <v>44700</v>
      </c>
      <c r="P190" s="14">
        <v>134100</v>
      </c>
      <c r="Q190" s="14">
        <v>33791</v>
      </c>
      <c r="R190" s="14">
        <v>101373</v>
      </c>
      <c r="S190" s="1">
        <v>0</v>
      </c>
      <c r="T190" s="1">
        <v>0</v>
      </c>
    </row>
    <row r="191" spans="1:20" ht="16.5" hidden="1" customHeight="1" x14ac:dyDescent="0.2">
      <c r="A191" s="10">
        <v>40</v>
      </c>
      <c r="B191" s="11" t="s">
        <v>108</v>
      </c>
      <c r="C191" s="12" t="s">
        <v>109</v>
      </c>
      <c r="D191" s="11" t="s">
        <v>58</v>
      </c>
      <c r="E191" s="13">
        <v>4</v>
      </c>
      <c r="F191" s="14">
        <v>5000</v>
      </c>
      <c r="G191" s="14">
        <v>20000</v>
      </c>
      <c r="H191" s="15">
        <v>5000</v>
      </c>
      <c r="I191" s="14">
        <v>20000</v>
      </c>
      <c r="J191" s="16">
        <v>1</v>
      </c>
      <c r="K191" s="14">
        <v>5000</v>
      </c>
      <c r="L191" s="14">
        <v>20000</v>
      </c>
      <c r="M191" s="14">
        <v>0</v>
      </c>
      <c r="N191" s="14">
        <v>0</v>
      </c>
      <c r="O191" s="14">
        <v>5000</v>
      </c>
      <c r="P191" s="14">
        <v>20000</v>
      </c>
      <c r="Q191" s="14">
        <v>0</v>
      </c>
      <c r="R191" s="14">
        <v>0</v>
      </c>
      <c r="S191" s="1">
        <v>0</v>
      </c>
      <c r="T191" s="1">
        <v>0</v>
      </c>
    </row>
    <row r="192" spans="1:20" ht="16.5" hidden="1" customHeight="1" x14ac:dyDescent="0.2">
      <c r="A192" s="10">
        <v>41</v>
      </c>
      <c r="B192" s="11" t="s">
        <v>322</v>
      </c>
      <c r="C192" s="12" t="s">
        <v>323</v>
      </c>
      <c r="D192" s="11" t="s">
        <v>58</v>
      </c>
      <c r="E192" s="13">
        <v>2</v>
      </c>
      <c r="F192" s="14">
        <v>372727</v>
      </c>
      <c r="G192" s="14">
        <v>745454</v>
      </c>
      <c r="H192" s="15">
        <v>1170000</v>
      </c>
      <c r="I192" s="14">
        <v>2340000</v>
      </c>
      <c r="J192" s="16">
        <v>1</v>
      </c>
      <c r="K192" s="14">
        <v>1170000</v>
      </c>
      <c r="L192" s="14">
        <v>2340000</v>
      </c>
      <c r="M192" s="14">
        <v>0</v>
      </c>
      <c r="N192" s="14">
        <v>0</v>
      </c>
      <c r="O192" s="14">
        <v>1170000</v>
      </c>
      <c r="P192" s="14">
        <v>2340000</v>
      </c>
      <c r="Q192" s="14">
        <v>797273</v>
      </c>
      <c r="R192" s="14">
        <v>1594546</v>
      </c>
      <c r="S192" s="1">
        <v>0</v>
      </c>
      <c r="T192" s="1">
        <v>0</v>
      </c>
    </row>
    <row r="193" spans="1:20" ht="16.5" hidden="1" customHeight="1" x14ac:dyDescent="0.2">
      <c r="A193" s="10">
        <v>42</v>
      </c>
      <c r="B193" s="11" t="s">
        <v>324</v>
      </c>
      <c r="C193" s="12" t="s">
        <v>325</v>
      </c>
      <c r="D193" s="11" t="s">
        <v>58</v>
      </c>
      <c r="E193" s="13">
        <v>1</v>
      </c>
      <c r="F193" s="14">
        <v>427273</v>
      </c>
      <c r="G193" s="14">
        <v>427273</v>
      </c>
      <c r="H193" s="15">
        <v>1240000</v>
      </c>
      <c r="I193" s="14">
        <v>1240000</v>
      </c>
      <c r="J193" s="16">
        <v>1</v>
      </c>
      <c r="K193" s="14">
        <v>1240000</v>
      </c>
      <c r="L193" s="14">
        <v>1240000</v>
      </c>
      <c r="M193" s="14">
        <v>0</v>
      </c>
      <c r="N193" s="14">
        <v>0</v>
      </c>
      <c r="O193" s="14">
        <v>1240000</v>
      </c>
      <c r="P193" s="14">
        <v>1240000</v>
      </c>
      <c r="Q193" s="14">
        <v>812727</v>
      </c>
      <c r="R193" s="14">
        <v>812727</v>
      </c>
      <c r="S193" s="1">
        <v>0</v>
      </c>
      <c r="T193" s="1">
        <v>0</v>
      </c>
    </row>
    <row r="194" spans="1:20" ht="16.5" hidden="1" customHeight="1" x14ac:dyDescent="0.2">
      <c r="A194" s="10">
        <v>43</v>
      </c>
      <c r="B194" s="11" t="s">
        <v>319</v>
      </c>
      <c r="C194" s="12" t="s">
        <v>327</v>
      </c>
      <c r="D194" s="11" t="s">
        <v>35</v>
      </c>
      <c r="E194" s="13">
        <v>6</v>
      </c>
      <c r="F194" s="14">
        <v>5909</v>
      </c>
      <c r="G194" s="14">
        <v>35454</v>
      </c>
      <c r="H194" s="15">
        <v>10100</v>
      </c>
      <c r="I194" s="14">
        <v>60600</v>
      </c>
      <c r="J194" s="16">
        <v>1</v>
      </c>
      <c r="K194" s="14">
        <v>10100</v>
      </c>
      <c r="L194" s="14">
        <v>60600</v>
      </c>
      <c r="M194" s="14">
        <v>0</v>
      </c>
      <c r="N194" s="14">
        <v>0</v>
      </c>
      <c r="O194" s="14">
        <v>10100</v>
      </c>
      <c r="P194" s="14">
        <v>60600</v>
      </c>
      <c r="Q194" s="14">
        <v>4191</v>
      </c>
      <c r="R194" s="14">
        <v>25146</v>
      </c>
      <c r="S194" s="1">
        <v>0</v>
      </c>
      <c r="T194" s="1">
        <v>0</v>
      </c>
    </row>
    <row r="195" spans="1:20" ht="16.5" hidden="1" customHeight="1" x14ac:dyDescent="0.2">
      <c r="A195" s="10">
        <v>44</v>
      </c>
      <c r="B195" s="11" t="s">
        <v>303</v>
      </c>
      <c r="C195" s="12" t="s">
        <v>451</v>
      </c>
      <c r="D195" s="11" t="s">
        <v>35</v>
      </c>
      <c r="E195" s="13">
        <v>6</v>
      </c>
      <c r="F195" s="14">
        <v>10909</v>
      </c>
      <c r="G195" s="14">
        <v>65454</v>
      </c>
      <c r="H195" s="15">
        <v>17500</v>
      </c>
      <c r="I195" s="14">
        <v>105000</v>
      </c>
      <c r="J195" s="16">
        <v>1</v>
      </c>
      <c r="K195" s="14">
        <v>17500</v>
      </c>
      <c r="L195" s="14">
        <v>105000</v>
      </c>
      <c r="M195" s="14">
        <v>0</v>
      </c>
      <c r="N195" s="14">
        <v>0</v>
      </c>
      <c r="O195" s="14">
        <v>17500</v>
      </c>
      <c r="P195" s="14">
        <v>105000</v>
      </c>
      <c r="Q195" s="14">
        <v>6591</v>
      </c>
      <c r="R195" s="14">
        <v>39546</v>
      </c>
      <c r="S195" s="1">
        <v>0</v>
      </c>
      <c r="T195" s="1">
        <v>0</v>
      </c>
    </row>
    <row r="196" spans="1:20" ht="16.5" hidden="1" customHeight="1" x14ac:dyDescent="0.2">
      <c r="A196" s="10">
        <v>45</v>
      </c>
      <c r="B196" s="11" t="s">
        <v>303</v>
      </c>
      <c r="C196" s="12" t="s">
        <v>328</v>
      </c>
      <c r="D196" s="11" t="s">
        <v>35</v>
      </c>
      <c r="E196" s="13">
        <v>10</v>
      </c>
      <c r="F196" s="14">
        <v>10909</v>
      </c>
      <c r="G196" s="14">
        <v>109090</v>
      </c>
      <c r="H196" s="15">
        <v>31800</v>
      </c>
      <c r="I196" s="14">
        <v>318000</v>
      </c>
      <c r="J196" s="16">
        <v>1</v>
      </c>
      <c r="K196" s="14">
        <v>31800</v>
      </c>
      <c r="L196" s="14">
        <v>318000</v>
      </c>
      <c r="M196" s="14">
        <v>0</v>
      </c>
      <c r="N196" s="14">
        <v>0</v>
      </c>
      <c r="O196" s="14">
        <v>31800</v>
      </c>
      <c r="P196" s="14">
        <v>318000</v>
      </c>
      <c r="Q196" s="14">
        <v>20891</v>
      </c>
      <c r="R196" s="14">
        <v>208910</v>
      </c>
      <c r="S196" s="1">
        <v>0</v>
      </c>
      <c r="T196" s="1">
        <v>0</v>
      </c>
    </row>
    <row r="197" spans="1:20" ht="16.5" hidden="1" customHeight="1" x14ac:dyDescent="0.2">
      <c r="A197" s="10">
        <v>46</v>
      </c>
      <c r="B197" s="11" t="s">
        <v>315</v>
      </c>
      <c r="C197" s="12" t="s">
        <v>329</v>
      </c>
      <c r="D197" s="11" t="s">
        <v>35</v>
      </c>
      <c r="E197" s="13">
        <v>4</v>
      </c>
      <c r="F197" s="14">
        <v>2727</v>
      </c>
      <c r="G197" s="14">
        <v>10908</v>
      </c>
      <c r="H197" s="15">
        <v>3900</v>
      </c>
      <c r="I197" s="14">
        <v>15600</v>
      </c>
      <c r="J197" s="16">
        <v>1</v>
      </c>
      <c r="K197" s="14">
        <v>3900</v>
      </c>
      <c r="L197" s="14">
        <v>15600</v>
      </c>
      <c r="M197" s="14">
        <v>0</v>
      </c>
      <c r="N197" s="14">
        <v>0</v>
      </c>
      <c r="O197" s="14">
        <v>3900</v>
      </c>
      <c r="P197" s="14">
        <v>15600</v>
      </c>
      <c r="Q197" s="14">
        <v>1173</v>
      </c>
      <c r="R197" s="14">
        <v>4692</v>
      </c>
      <c r="S197" s="1">
        <v>0</v>
      </c>
      <c r="T197" s="1">
        <v>0</v>
      </c>
    </row>
    <row r="198" spans="1:20" ht="16.5" hidden="1" customHeight="1" x14ac:dyDescent="0.2">
      <c r="A198" s="10">
        <v>47</v>
      </c>
      <c r="B198" s="11" t="s">
        <v>110</v>
      </c>
      <c r="C198" s="12" t="s">
        <v>442</v>
      </c>
      <c r="D198" s="11" t="s">
        <v>43</v>
      </c>
      <c r="E198" s="13">
        <v>40.4</v>
      </c>
      <c r="F198" s="14">
        <v>8400</v>
      </c>
      <c r="G198" s="14">
        <v>339360</v>
      </c>
      <c r="H198" s="15">
        <v>5720</v>
      </c>
      <c r="I198" s="14">
        <v>231088</v>
      </c>
      <c r="J198" s="16">
        <v>1</v>
      </c>
      <c r="K198" s="14">
        <v>5720</v>
      </c>
      <c r="L198" s="14">
        <v>231088</v>
      </c>
      <c r="M198" s="14">
        <v>0</v>
      </c>
      <c r="N198" s="14">
        <v>0</v>
      </c>
      <c r="O198" s="14">
        <v>5720</v>
      </c>
      <c r="P198" s="14">
        <v>231088</v>
      </c>
      <c r="Q198" s="14">
        <v>-2680</v>
      </c>
      <c r="R198" s="14">
        <v>-108272</v>
      </c>
      <c r="S198" s="1">
        <v>0</v>
      </c>
      <c r="T198" s="1">
        <v>0</v>
      </c>
    </row>
    <row r="199" spans="1:20" ht="16.5" hidden="1" customHeight="1" x14ac:dyDescent="0.2">
      <c r="A199" s="10">
        <v>48</v>
      </c>
      <c r="B199" s="11" t="s">
        <v>110</v>
      </c>
      <c r="C199" s="12" t="s">
        <v>443</v>
      </c>
      <c r="D199" s="11" t="s">
        <v>43</v>
      </c>
      <c r="E199" s="13">
        <v>30.3</v>
      </c>
      <c r="F199" s="14">
        <v>8400</v>
      </c>
      <c r="G199" s="14">
        <v>254520</v>
      </c>
      <c r="H199" s="15">
        <v>9320</v>
      </c>
      <c r="I199" s="14">
        <v>282396</v>
      </c>
      <c r="J199" s="16">
        <v>1</v>
      </c>
      <c r="K199" s="14">
        <v>9320</v>
      </c>
      <c r="L199" s="14">
        <v>282396</v>
      </c>
      <c r="M199" s="14">
        <v>0</v>
      </c>
      <c r="N199" s="14">
        <v>0</v>
      </c>
      <c r="O199" s="14">
        <v>9320</v>
      </c>
      <c r="P199" s="14">
        <v>282396</v>
      </c>
      <c r="Q199" s="14">
        <v>920</v>
      </c>
      <c r="R199" s="14">
        <v>27876</v>
      </c>
      <c r="S199" s="1">
        <v>0</v>
      </c>
      <c r="T199" s="1">
        <v>0</v>
      </c>
    </row>
    <row r="200" spans="1:20" ht="16.5" hidden="1" customHeight="1" x14ac:dyDescent="0.2">
      <c r="A200" s="10">
        <v>49</v>
      </c>
      <c r="B200" s="11" t="s">
        <v>113</v>
      </c>
      <c r="C200" s="12" t="s">
        <v>114</v>
      </c>
      <c r="D200" s="11" t="s">
        <v>37</v>
      </c>
      <c r="E200" s="13">
        <v>13.666609999999999</v>
      </c>
      <c r="F200" s="14">
        <v>20000</v>
      </c>
      <c r="G200" s="14">
        <v>273332.19999999995</v>
      </c>
      <c r="H200" s="15">
        <v>24000</v>
      </c>
      <c r="I200" s="14">
        <v>327998.63999999996</v>
      </c>
      <c r="J200" s="16">
        <v>1</v>
      </c>
      <c r="K200" s="14">
        <v>24000</v>
      </c>
      <c r="L200" s="14">
        <v>327998.63999999996</v>
      </c>
      <c r="M200" s="14">
        <v>0</v>
      </c>
      <c r="N200" s="14">
        <v>0</v>
      </c>
      <c r="O200" s="14">
        <v>24000</v>
      </c>
      <c r="P200" s="14">
        <v>327998.63999999996</v>
      </c>
      <c r="Q200" s="14">
        <v>4000</v>
      </c>
      <c r="R200" s="14">
        <v>54666.44</v>
      </c>
      <c r="S200" s="1">
        <v>0</v>
      </c>
      <c r="T200" s="1">
        <v>0</v>
      </c>
    </row>
    <row r="201" spans="1:20" ht="16.5" hidden="1" customHeight="1" x14ac:dyDescent="0.2">
      <c r="A201" s="10">
        <v>50</v>
      </c>
      <c r="B201" s="11" t="s">
        <v>115</v>
      </c>
      <c r="C201" s="12" t="s">
        <v>116</v>
      </c>
      <c r="D201" s="11" t="s">
        <v>39</v>
      </c>
      <c r="E201" s="13">
        <v>8.2620447000000006</v>
      </c>
      <c r="F201" s="14">
        <v>320000</v>
      </c>
      <c r="G201" s="14">
        <v>2643854.304</v>
      </c>
      <c r="H201" s="15">
        <v>370000</v>
      </c>
      <c r="I201" s="14">
        <v>3056956.5390000003</v>
      </c>
      <c r="J201" s="16">
        <v>1</v>
      </c>
      <c r="K201" s="14">
        <v>370000</v>
      </c>
      <c r="L201" s="14">
        <v>3056956.5390000003</v>
      </c>
      <c r="M201" s="14">
        <v>0</v>
      </c>
      <c r="N201" s="14">
        <v>0</v>
      </c>
      <c r="O201" s="14">
        <v>370000</v>
      </c>
      <c r="P201" s="14">
        <v>3056956.5390000003</v>
      </c>
      <c r="Q201" s="14">
        <v>50000</v>
      </c>
      <c r="R201" s="14">
        <v>413102.23500000034</v>
      </c>
      <c r="S201" s="1">
        <v>0</v>
      </c>
      <c r="T201" s="1">
        <v>0</v>
      </c>
    </row>
    <row r="202" spans="1:20" ht="16.5" hidden="1" customHeight="1" x14ac:dyDescent="0.2">
      <c r="A202" s="10">
        <v>51</v>
      </c>
      <c r="B202" s="11" t="s">
        <v>117</v>
      </c>
      <c r="C202" s="12" t="s">
        <v>118</v>
      </c>
      <c r="D202" s="11" t="s">
        <v>39</v>
      </c>
      <c r="E202" s="13">
        <v>2.3642034999999999</v>
      </c>
      <c r="F202" s="14">
        <v>320000</v>
      </c>
      <c r="G202" s="14">
        <v>756545.12</v>
      </c>
      <c r="H202" s="15">
        <v>370000</v>
      </c>
      <c r="I202" s="14">
        <v>874755.29499999993</v>
      </c>
      <c r="J202" s="16">
        <v>1</v>
      </c>
      <c r="K202" s="14">
        <v>370000</v>
      </c>
      <c r="L202" s="14">
        <v>874755.29499999993</v>
      </c>
      <c r="M202" s="14">
        <v>0</v>
      </c>
      <c r="N202" s="14">
        <v>0</v>
      </c>
      <c r="O202" s="14">
        <v>370000</v>
      </c>
      <c r="P202" s="14">
        <v>874755.29499999993</v>
      </c>
      <c r="Q202" s="14">
        <v>50000</v>
      </c>
      <c r="R202" s="14">
        <v>118210.17499999993</v>
      </c>
      <c r="S202" s="1">
        <v>0</v>
      </c>
      <c r="T202" s="1">
        <v>0</v>
      </c>
    </row>
    <row r="203" spans="1:20" ht="16.5" hidden="1" customHeight="1" x14ac:dyDescent="0.2">
      <c r="A203" s="10">
        <v>52</v>
      </c>
      <c r="B203" s="11" t="s">
        <v>452</v>
      </c>
      <c r="C203" s="12" t="s">
        <v>453</v>
      </c>
      <c r="D203" s="11" t="s">
        <v>35</v>
      </c>
      <c r="E203" s="13">
        <v>0.8</v>
      </c>
      <c r="F203" s="14">
        <v>2909</v>
      </c>
      <c r="G203" s="14">
        <v>2327.2000000000003</v>
      </c>
      <c r="H203" s="15">
        <v>2909</v>
      </c>
      <c r="I203" s="14">
        <v>2327.2000000000003</v>
      </c>
      <c r="J203" s="16">
        <v>1</v>
      </c>
      <c r="K203" s="14">
        <v>2909</v>
      </c>
      <c r="L203" s="14">
        <v>2327.2000000000003</v>
      </c>
      <c r="M203" s="14">
        <v>0</v>
      </c>
      <c r="N203" s="14">
        <v>0</v>
      </c>
      <c r="O203" s="14">
        <v>2909</v>
      </c>
      <c r="P203" s="14">
        <v>2327.2000000000003</v>
      </c>
      <c r="Q203" s="14">
        <v>0</v>
      </c>
      <c r="R203" s="14">
        <v>0</v>
      </c>
      <c r="S203" s="1">
        <v>0</v>
      </c>
      <c r="T203" s="1">
        <v>0</v>
      </c>
    </row>
    <row r="204" spans="1:20" ht="16.5" hidden="1" customHeight="1" x14ac:dyDescent="0.2">
      <c r="A204" s="10">
        <v>53</v>
      </c>
      <c r="B204" s="11" t="s">
        <v>330</v>
      </c>
      <c r="C204" s="12" t="s">
        <v>331</v>
      </c>
      <c r="D204" s="11" t="s">
        <v>35</v>
      </c>
      <c r="E204" s="13">
        <v>8.16</v>
      </c>
      <c r="F204" s="14">
        <v>4909</v>
      </c>
      <c r="G204" s="14">
        <v>40057.440000000002</v>
      </c>
      <c r="H204" s="15">
        <v>4909</v>
      </c>
      <c r="I204" s="14">
        <v>40057.440000000002</v>
      </c>
      <c r="J204" s="16">
        <v>1</v>
      </c>
      <c r="K204" s="14">
        <v>4909</v>
      </c>
      <c r="L204" s="14">
        <v>40057.440000000002</v>
      </c>
      <c r="M204" s="14">
        <v>0</v>
      </c>
      <c r="N204" s="14">
        <v>0</v>
      </c>
      <c r="O204" s="14">
        <v>4909</v>
      </c>
      <c r="P204" s="14">
        <v>40057.440000000002</v>
      </c>
      <c r="Q204" s="14">
        <v>0</v>
      </c>
      <c r="R204" s="14">
        <v>0</v>
      </c>
      <c r="S204" s="1">
        <v>0</v>
      </c>
      <c r="T204" s="1">
        <v>0</v>
      </c>
    </row>
    <row r="205" spans="1:20" ht="16.5" hidden="1" customHeight="1" x14ac:dyDescent="0.2">
      <c r="A205" s="10">
        <v>54</v>
      </c>
      <c r="B205" s="11" t="s">
        <v>332</v>
      </c>
      <c r="C205" s="12" t="s">
        <v>333</v>
      </c>
      <c r="D205" s="11" t="s">
        <v>35</v>
      </c>
      <c r="E205" s="13">
        <v>2.2400000000000002</v>
      </c>
      <c r="F205" s="14">
        <v>7636</v>
      </c>
      <c r="G205" s="14">
        <v>17104.640000000003</v>
      </c>
      <c r="H205" s="15">
        <v>7636</v>
      </c>
      <c r="I205" s="14">
        <v>17104.640000000003</v>
      </c>
      <c r="J205" s="16">
        <v>1</v>
      </c>
      <c r="K205" s="14">
        <v>7636</v>
      </c>
      <c r="L205" s="14">
        <v>17104.640000000003</v>
      </c>
      <c r="M205" s="14">
        <v>0</v>
      </c>
      <c r="N205" s="14">
        <v>0</v>
      </c>
      <c r="O205" s="14">
        <v>7636</v>
      </c>
      <c r="P205" s="14">
        <v>17104.640000000003</v>
      </c>
      <c r="Q205" s="14">
        <v>0</v>
      </c>
      <c r="R205" s="14">
        <v>0</v>
      </c>
      <c r="S205" s="1">
        <v>0</v>
      </c>
      <c r="T205" s="1">
        <v>0</v>
      </c>
    </row>
    <row r="206" spans="1:20" ht="16.5" hidden="1" customHeight="1" x14ac:dyDescent="0.2">
      <c r="A206" s="10">
        <v>55</v>
      </c>
      <c r="B206" s="11" t="s">
        <v>121</v>
      </c>
      <c r="C206" s="12" t="s">
        <v>334</v>
      </c>
      <c r="D206" s="11" t="s">
        <v>58</v>
      </c>
      <c r="E206" s="13">
        <v>4</v>
      </c>
      <c r="F206" s="14">
        <v>76667</v>
      </c>
      <c r="G206" s="14">
        <v>306668</v>
      </c>
      <c r="H206" s="15">
        <v>198000</v>
      </c>
      <c r="I206" s="14">
        <v>792000</v>
      </c>
      <c r="J206" s="16">
        <v>1</v>
      </c>
      <c r="K206" s="14">
        <v>198000</v>
      </c>
      <c r="L206" s="14">
        <v>792000</v>
      </c>
      <c r="M206" s="14">
        <v>0</v>
      </c>
      <c r="N206" s="14">
        <v>0</v>
      </c>
      <c r="O206" s="14">
        <v>198000</v>
      </c>
      <c r="P206" s="14">
        <v>792000</v>
      </c>
      <c r="Q206" s="14">
        <v>121333</v>
      </c>
      <c r="R206" s="14">
        <v>485332</v>
      </c>
      <c r="S206" s="1">
        <v>0</v>
      </c>
      <c r="T206" s="1">
        <v>0</v>
      </c>
    </row>
    <row r="207" spans="1:20" ht="16.5" hidden="1" customHeight="1" x14ac:dyDescent="0.2">
      <c r="A207" s="10">
        <v>56</v>
      </c>
      <c r="B207" s="11" t="s">
        <v>129</v>
      </c>
      <c r="C207" s="12" t="s">
        <v>130</v>
      </c>
      <c r="D207" s="11" t="s">
        <v>37</v>
      </c>
      <c r="E207" s="13">
        <v>8.743780000000001</v>
      </c>
      <c r="F207" s="14">
        <v>23000</v>
      </c>
      <c r="G207" s="14">
        <v>201106.94000000003</v>
      </c>
      <c r="H207" s="15">
        <v>24000</v>
      </c>
      <c r="I207" s="14">
        <v>209850.72000000003</v>
      </c>
      <c r="J207" s="16">
        <v>1</v>
      </c>
      <c r="K207" s="14">
        <v>24000</v>
      </c>
      <c r="L207" s="14">
        <v>209850.72000000003</v>
      </c>
      <c r="M207" s="14">
        <v>0</v>
      </c>
      <c r="N207" s="14">
        <v>0</v>
      </c>
      <c r="O207" s="14">
        <v>24000</v>
      </c>
      <c r="P207" s="14">
        <v>209850.72000000003</v>
      </c>
      <c r="Q207" s="14">
        <v>1000</v>
      </c>
      <c r="R207" s="14">
        <v>8743.7799999999988</v>
      </c>
      <c r="S207" s="1">
        <v>0</v>
      </c>
      <c r="T207" s="1">
        <v>0</v>
      </c>
    </row>
    <row r="208" spans="1:20" ht="16.5" hidden="1" customHeight="1" x14ac:dyDescent="0.2">
      <c r="A208" s="10">
        <v>57</v>
      </c>
      <c r="B208" s="11" t="s">
        <v>133</v>
      </c>
      <c r="C208" s="12" t="s">
        <v>134</v>
      </c>
      <c r="D208" s="11" t="s">
        <v>135</v>
      </c>
      <c r="E208" s="13">
        <v>7461.7939999999999</v>
      </c>
      <c r="F208" s="14">
        <v>900</v>
      </c>
      <c r="G208" s="14">
        <v>6715614.5999999996</v>
      </c>
      <c r="H208" s="15">
        <v>1480</v>
      </c>
      <c r="I208" s="14">
        <v>11043455.119999999</v>
      </c>
      <c r="J208" s="16">
        <v>1</v>
      </c>
      <c r="K208" s="14">
        <v>1480</v>
      </c>
      <c r="L208" s="14">
        <v>11043455.119999999</v>
      </c>
      <c r="M208" s="14">
        <v>0</v>
      </c>
      <c r="N208" s="14">
        <v>0</v>
      </c>
      <c r="O208" s="14">
        <v>1480</v>
      </c>
      <c r="P208" s="14">
        <v>11043455.119999999</v>
      </c>
      <c r="Q208" s="14">
        <v>580</v>
      </c>
      <c r="R208" s="14">
        <v>4327840.5199999996</v>
      </c>
      <c r="S208" s="1">
        <v>0</v>
      </c>
      <c r="T208" s="1">
        <v>0</v>
      </c>
    </row>
    <row r="209" spans="1:20" ht="16.5" hidden="1" customHeight="1" x14ac:dyDescent="0.2">
      <c r="A209" s="10">
        <v>58</v>
      </c>
      <c r="B209" s="11" t="s">
        <v>335</v>
      </c>
      <c r="C209" s="12" t="s">
        <v>336</v>
      </c>
      <c r="D209" s="11" t="s">
        <v>48</v>
      </c>
      <c r="E209" s="13">
        <v>13.878410000000001</v>
      </c>
      <c r="F209" s="14">
        <v>79733</v>
      </c>
      <c r="G209" s="14">
        <v>1106567.26453</v>
      </c>
      <c r="H209" s="15">
        <v>100000</v>
      </c>
      <c r="I209" s="14">
        <v>1387841</v>
      </c>
      <c r="J209" s="16">
        <v>1</v>
      </c>
      <c r="K209" s="14">
        <v>100000</v>
      </c>
      <c r="L209" s="14">
        <v>1387841</v>
      </c>
      <c r="M209" s="14">
        <v>0</v>
      </c>
      <c r="N209" s="14">
        <v>0</v>
      </c>
      <c r="O209" s="14">
        <v>100000</v>
      </c>
      <c r="P209" s="14">
        <v>1387841</v>
      </c>
      <c r="Q209" s="14">
        <v>20267</v>
      </c>
      <c r="R209" s="14">
        <v>281273.73546999996</v>
      </c>
      <c r="S209" s="1">
        <v>0</v>
      </c>
      <c r="T209" s="1">
        <v>0</v>
      </c>
    </row>
    <row r="210" spans="1:20" ht="16.5" hidden="1" customHeight="1" x14ac:dyDescent="0.2">
      <c r="A210" s="10">
        <v>59</v>
      </c>
      <c r="B210" s="11" t="s">
        <v>337</v>
      </c>
      <c r="C210" s="12" t="s">
        <v>454</v>
      </c>
      <c r="D210" s="11" t="s">
        <v>48</v>
      </c>
      <c r="E210" s="13">
        <v>52.744219999999999</v>
      </c>
      <c r="F210" s="14">
        <v>80000</v>
      </c>
      <c r="G210" s="14">
        <v>4219537.5999999996</v>
      </c>
      <c r="H210" s="15">
        <v>106000</v>
      </c>
      <c r="I210" s="14">
        <v>5590887.3200000003</v>
      </c>
      <c r="J210" s="16">
        <v>1</v>
      </c>
      <c r="K210" s="14">
        <v>106000</v>
      </c>
      <c r="L210" s="14">
        <v>5590887.3200000003</v>
      </c>
      <c r="M210" s="14">
        <v>0</v>
      </c>
      <c r="N210" s="14">
        <v>0</v>
      </c>
      <c r="O210" s="14">
        <v>106000</v>
      </c>
      <c r="P210" s="14">
        <v>5590887.3200000003</v>
      </c>
      <c r="Q210" s="14">
        <v>26000</v>
      </c>
      <c r="R210" s="14">
        <v>1371349.7200000007</v>
      </c>
      <c r="S210" s="1">
        <v>0</v>
      </c>
      <c r="T210" s="1">
        <v>0</v>
      </c>
    </row>
    <row r="211" spans="1:20" ht="16.5" hidden="1" customHeight="1" x14ac:dyDescent="0.2">
      <c r="A211" s="10">
        <v>60</v>
      </c>
      <c r="B211" s="11" t="s">
        <v>140</v>
      </c>
      <c r="C211" s="12" t="s">
        <v>141</v>
      </c>
      <c r="D211" s="11" t="s">
        <v>39</v>
      </c>
      <c r="E211" s="13">
        <v>0.39775700000000003</v>
      </c>
      <c r="F211" s="14">
        <v>3409091</v>
      </c>
      <c r="G211" s="14">
        <v>1355989.8088870002</v>
      </c>
      <c r="H211" s="15">
        <v>3300000</v>
      </c>
      <c r="I211" s="14">
        <v>1312598.1000000001</v>
      </c>
      <c r="J211" s="16">
        <v>1</v>
      </c>
      <c r="K211" s="14">
        <v>3300000</v>
      </c>
      <c r="L211" s="14">
        <v>1312598.1000000001</v>
      </c>
      <c r="M211" s="14">
        <v>0</v>
      </c>
      <c r="N211" s="14">
        <v>0</v>
      </c>
      <c r="O211" s="14">
        <v>3300000</v>
      </c>
      <c r="P211" s="14">
        <v>1312598.1000000001</v>
      </c>
      <c r="Q211" s="14">
        <v>-109091</v>
      </c>
      <c r="R211" s="14">
        <v>-43391.708887000103</v>
      </c>
      <c r="S211" s="1">
        <v>0</v>
      </c>
      <c r="T211" s="1">
        <v>0</v>
      </c>
    </row>
    <row r="212" spans="1:20" ht="16.5" hidden="1" customHeight="1" x14ac:dyDescent="0.2">
      <c r="A212" s="10">
        <v>61</v>
      </c>
      <c r="B212" s="11" t="s">
        <v>142</v>
      </c>
      <c r="C212" s="12" t="s">
        <v>143</v>
      </c>
      <c r="D212" s="11" t="s">
        <v>39</v>
      </c>
      <c r="E212" s="13">
        <v>0.10272000000000002</v>
      </c>
      <c r="F212" s="14">
        <v>3409091</v>
      </c>
      <c r="G212" s="14">
        <v>350181.82752000005</v>
      </c>
      <c r="H212" s="15">
        <v>3300000</v>
      </c>
      <c r="I212" s="14">
        <v>338976.00000000006</v>
      </c>
      <c r="J212" s="16">
        <v>1</v>
      </c>
      <c r="K212" s="14">
        <v>3300000</v>
      </c>
      <c r="L212" s="14">
        <v>338976.00000000006</v>
      </c>
      <c r="M212" s="14">
        <v>0</v>
      </c>
      <c r="N212" s="14">
        <v>0</v>
      </c>
      <c r="O212" s="14">
        <v>3300000</v>
      </c>
      <c r="P212" s="14">
        <v>338976.00000000006</v>
      </c>
      <c r="Q212" s="14">
        <v>-109091</v>
      </c>
      <c r="R212" s="14">
        <v>-11205.827519999992</v>
      </c>
      <c r="S212" s="1">
        <v>0</v>
      </c>
      <c r="T212" s="1">
        <v>0</v>
      </c>
    </row>
    <row r="213" spans="1:20" ht="16.5" hidden="1" customHeight="1" x14ac:dyDescent="0.2">
      <c r="A213" s="10">
        <v>62</v>
      </c>
      <c r="B213" s="11" t="s">
        <v>144</v>
      </c>
      <c r="C213" s="12" t="s">
        <v>145</v>
      </c>
      <c r="D213" s="11" t="s">
        <v>39</v>
      </c>
      <c r="E213" s="13">
        <v>0.54275400000000007</v>
      </c>
      <c r="F213" s="14">
        <v>3409091</v>
      </c>
      <c r="G213" s="14">
        <v>1850297.7766140003</v>
      </c>
      <c r="H213" s="15">
        <v>3300000</v>
      </c>
      <c r="I213" s="14">
        <v>1791088.2000000002</v>
      </c>
      <c r="J213" s="16">
        <v>1</v>
      </c>
      <c r="K213" s="14">
        <v>3300000</v>
      </c>
      <c r="L213" s="14">
        <v>1791088.2000000002</v>
      </c>
      <c r="M213" s="14">
        <v>0</v>
      </c>
      <c r="N213" s="14">
        <v>0</v>
      </c>
      <c r="O213" s="14">
        <v>3300000</v>
      </c>
      <c r="P213" s="14">
        <v>1791088.2000000002</v>
      </c>
      <c r="Q213" s="14">
        <v>-109091</v>
      </c>
      <c r="R213" s="14">
        <v>-59209.576614000136</v>
      </c>
      <c r="S213" s="1">
        <v>0</v>
      </c>
      <c r="T213" s="1">
        <v>0</v>
      </c>
    </row>
    <row r="214" spans="1:20" ht="16.5" hidden="1" customHeight="1" x14ac:dyDescent="0.2">
      <c r="A214" s="10">
        <v>63</v>
      </c>
      <c r="B214" s="11" t="s">
        <v>146</v>
      </c>
      <c r="C214" s="12" t="s">
        <v>147</v>
      </c>
      <c r="D214" s="11" t="s">
        <v>39</v>
      </c>
      <c r="E214" s="13">
        <v>6.2729999999999999E-3</v>
      </c>
      <c r="F214" s="14">
        <v>3409091</v>
      </c>
      <c r="G214" s="14">
        <v>21385.227843000001</v>
      </c>
      <c r="H214" s="15">
        <v>3300000</v>
      </c>
      <c r="I214" s="14">
        <v>20700.900000000001</v>
      </c>
      <c r="J214" s="16">
        <v>1</v>
      </c>
      <c r="K214" s="14">
        <v>3300000</v>
      </c>
      <c r="L214" s="14">
        <v>20700.900000000001</v>
      </c>
      <c r="M214" s="14">
        <v>0</v>
      </c>
      <c r="N214" s="14">
        <v>0</v>
      </c>
      <c r="O214" s="14">
        <v>3300000</v>
      </c>
      <c r="P214" s="14">
        <v>20700.900000000001</v>
      </c>
      <c r="Q214" s="14">
        <v>-109091</v>
      </c>
      <c r="R214" s="14">
        <v>-684.32784299999912</v>
      </c>
      <c r="S214" s="1">
        <v>0</v>
      </c>
      <c r="T214" s="1">
        <v>0</v>
      </c>
    </row>
    <row r="215" spans="1:20" ht="16.5" hidden="1" customHeight="1" x14ac:dyDescent="0.2">
      <c r="A215" s="10">
        <v>64</v>
      </c>
      <c r="B215" s="11" t="s">
        <v>148</v>
      </c>
      <c r="C215" s="12" t="s">
        <v>149</v>
      </c>
      <c r="D215" s="11" t="s">
        <v>37</v>
      </c>
      <c r="E215" s="13">
        <v>4.8639999999999999</v>
      </c>
      <c r="F215" s="14">
        <v>15127</v>
      </c>
      <c r="G215" s="14">
        <v>73577.728000000003</v>
      </c>
      <c r="H215" s="15">
        <v>20900</v>
      </c>
      <c r="I215" s="14">
        <v>101657.59999999999</v>
      </c>
      <c r="J215" s="16">
        <v>1</v>
      </c>
      <c r="K215" s="14">
        <v>20900</v>
      </c>
      <c r="L215" s="14">
        <v>101657.59999999999</v>
      </c>
      <c r="M215" s="14">
        <v>0</v>
      </c>
      <c r="N215" s="14">
        <v>0</v>
      </c>
      <c r="O215" s="14">
        <v>20900</v>
      </c>
      <c r="P215" s="14">
        <v>101657.59999999999</v>
      </c>
      <c r="Q215" s="14">
        <v>5773</v>
      </c>
      <c r="R215" s="14">
        <v>28079.871999999988</v>
      </c>
      <c r="S215" s="1">
        <v>0</v>
      </c>
      <c r="T215" s="1">
        <v>0</v>
      </c>
    </row>
    <row r="216" spans="1:20" ht="16.5" hidden="1" customHeight="1" x14ac:dyDescent="0.2">
      <c r="A216" s="10">
        <v>65</v>
      </c>
      <c r="B216" s="11" t="s">
        <v>150</v>
      </c>
      <c r="C216" s="12" t="s">
        <v>151</v>
      </c>
      <c r="D216" s="11" t="s">
        <v>48</v>
      </c>
      <c r="E216" s="13">
        <v>26.210495999999999</v>
      </c>
      <c r="F216" s="14">
        <v>6233</v>
      </c>
      <c r="G216" s="14">
        <v>163370.021568</v>
      </c>
      <c r="H216" s="15">
        <v>95000</v>
      </c>
      <c r="I216" s="14">
        <v>2489997.12</v>
      </c>
      <c r="J216" s="16">
        <v>1</v>
      </c>
      <c r="K216" s="14">
        <v>95000</v>
      </c>
      <c r="L216" s="14">
        <v>2489997.12</v>
      </c>
      <c r="M216" s="14">
        <v>0</v>
      </c>
      <c r="N216" s="14">
        <v>0</v>
      </c>
      <c r="O216" s="14">
        <v>95000</v>
      </c>
      <c r="P216" s="14">
        <v>2489997.12</v>
      </c>
      <c r="Q216" s="14">
        <v>88767</v>
      </c>
      <c r="R216" s="14">
        <v>2326627.0984320003</v>
      </c>
      <c r="S216" s="1">
        <v>0</v>
      </c>
      <c r="T216" s="1">
        <v>0</v>
      </c>
    </row>
    <row r="217" spans="1:20" ht="16.5" hidden="1" customHeight="1" x14ac:dyDescent="0.2">
      <c r="A217" s="10">
        <v>66</v>
      </c>
      <c r="B217" s="11" t="s">
        <v>152</v>
      </c>
      <c r="C217" s="12" t="s">
        <v>153</v>
      </c>
      <c r="D217" s="11" t="s">
        <v>48</v>
      </c>
      <c r="E217" s="13">
        <v>2.1510400000000001</v>
      </c>
      <c r="F217" s="14">
        <v>27667</v>
      </c>
      <c r="G217" s="14">
        <v>59512.823680000001</v>
      </c>
      <c r="H217" s="15">
        <v>35000</v>
      </c>
      <c r="I217" s="14">
        <v>75286.400000000009</v>
      </c>
      <c r="J217" s="16">
        <v>1</v>
      </c>
      <c r="K217" s="14">
        <v>35000</v>
      </c>
      <c r="L217" s="14">
        <v>75286.400000000009</v>
      </c>
      <c r="M217" s="14">
        <v>0</v>
      </c>
      <c r="N217" s="14">
        <v>0</v>
      </c>
      <c r="O217" s="14">
        <v>35000</v>
      </c>
      <c r="P217" s="14">
        <v>75286.400000000009</v>
      </c>
      <c r="Q217" s="14">
        <v>7333</v>
      </c>
      <c r="R217" s="14">
        <v>15773.576320000007</v>
      </c>
      <c r="S217" s="1">
        <v>0</v>
      </c>
      <c r="T217" s="1">
        <v>0</v>
      </c>
    </row>
    <row r="218" spans="1:20" ht="16.5" hidden="1" customHeight="1" x14ac:dyDescent="0.2">
      <c r="A218" s="10">
        <v>67</v>
      </c>
      <c r="B218" s="11" t="s">
        <v>160</v>
      </c>
      <c r="C218" s="12" t="s">
        <v>161</v>
      </c>
      <c r="D218" s="11" t="s">
        <v>37</v>
      </c>
      <c r="E218" s="13">
        <v>0.49480000000000002</v>
      </c>
      <c r="F218" s="14">
        <v>118000</v>
      </c>
      <c r="G218" s="14">
        <v>58386.400000000001</v>
      </c>
      <c r="H218" s="15">
        <v>120000</v>
      </c>
      <c r="I218" s="14">
        <v>59376</v>
      </c>
      <c r="J218" s="16">
        <v>1</v>
      </c>
      <c r="K218" s="14">
        <v>120000</v>
      </c>
      <c r="L218" s="14">
        <v>59376</v>
      </c>
      <c r="M218" s="14">
        <v>0</v>
      </c>
      <c r="N218" s="14">
        <v>0</v>
      </c>
      <c r="O218" s="14">
        <v>120000</v>
      </c>
      <c r="P218" s="14">
        <v>59376</v>
      </c>
      <c r="Q218" s="14">
        <v>2000</v>
      </c>
      <c r="R218" s="14">
        <v>989.59999999999854</v>
      </c>
      <c r="S218" s="1">
        <v>0</v>
      </c>
      <c r="T218" s="1">
        <v>0</v>
      </c>
    </row>
    <row r="219" spans="1:20" ht="16.5" hidden="1" customHeight="1" x14ac:dyDescent="0.2">
      <c r="A219" s="10">
        <v>68</v>
      </c>
      <c r="B219" s="11" t="s">
        <v>168</v>
      </c>
      <c r="C219" s="12" t="s">
        <v>169</v>
      </c>
      <c r="D219" s="11" t="s">
        <v>35</v>
      </c>
      <c r="E219" s="13">
        <v>0.6</v>
      </c>
      <c r="F219" s="14">
        <v>87000</v>
      </c>
      <c r="G219" s="14">
        <v>52200</v>
      </c>
      <c r="H219" s="15">
        <v>87000</v>
      </c>
      <c r="I219" s="14">
        <v>52200</v>
      </c>
      <c r="J219" s="16">
        <v>1</v>
      </c>
      <c r="K219" s="14">
        <v>87000</v>
      </c>
      <c r="L219" s="14">
        <v>52200</v>
      </c>
      <c r="M219" s="14">
        <v>0</v>
      </c>
      <c r="N219" s="14">
        <v>0</v>
      </c>
      <c r="O219" s="14">
        <v>87000</v>
      </c>
      <c r="P219" s="14">
        <v>52200</v>
      </c>
      <c r="Q219" s="14">
        <v>0</v>
      </c>
      <c r="R219" s="14">
        <v>0</v>
      </c>
      <c r="S219" s="1">
        <v>0</v>
      </c>
      <c r="T219" s="1">
        <v>0</v>
      </c>
    </row>
    <row r="220" spans="1:20" ht="16.5" hidden="1" customHeight="1" x14ac:dyDescent="0.2">
      <c r="A220" s="10">
        <v>69</v>
      </c>
      <c r="B220" s="11" t="s">
        <v>170</v>
      </c>
      <c r="C220" s="12" t="s">
        <v>171</v>
      </c>
      <c r="D220" s="11" t="s">
        <v>172</v>
      </c>
      <c r="E220" s="13">
        <v>4291.347705000001</v>
      </c>
      <c r="F220" s="14">
        <v>12</v>
      </c>
      <c r="G220" s="14">
        <v>51496.172460000016</v>
      </c>
      <c r="H220" s="15">
        <v>12</v>
      </c>
      <c r="I220" s="14">
        <v>51496.172460000016</v>
      </c>
      <c r="J220" s="16">
        <v>1</v>
      </c>
      <c r="K220" s="14">
        <v>12</v>
      </c>
      <c r="L220" s="14">
        <v>51496.172460000016</v>
      </c>
      <c r="M220" s="14">
        <v>0</v>
      </c>
      <c r="N220" s="14">
        <v>0</v>
      </c>
      <c r="O220" s="14">
        <v>12</v>
      </c>
      <c r="P220" s="14">
        <v>51496.172460000016</v>
      </c>
      <c r="Q220" s="14">
        <v>0</v>
      </c>
      <c r="R220" s="14">
        <v>0</v>
      </c>
      <c r="S220" s="1">
        <v>0</v>
      </c>
      <c r="T220" s="1">
        <v>0</v>
      </c>
    </row>
    <row r="221" spans="1:20" ht="16.5" hidden="1" customHeight="1" x14ac:dyDescent="0.2">
      <c r="A221" s="10">
        <v>70</v>
      </c>
      <c r="B221" s="11" t="s">
        <v>173</v>
      </c>
      <c r="C221" s="12" t="s">
        <v>174</v>
      </c>
      <c r="D221" s="11" t="s">
        <v>37</v>
      </c>
      <c r="E221" s="13">
        <v>4.8499999999999995E-2</v>
      </c>
      <c r="F221" s="14">
        <v>100000</v>
      </c>
      <c r="G221" s="14">
        <v>4849.9999999999991</v>
      </c>
      <c r="H221" s="15">
        <v>120000</v>
      </c>
      <c r="I221" s="14">
        <v>5819.9999999999991</v>
      </c>
      <c r="J221" s="16">
        <v>1</v>
      </c>
      <c r="K221" s="14">
        <v>120000</v>
      </c>
      <c r="L221" s="14">
        <v>5819.9999999999991</v>
      </c>
      <c r="M221" s="14">
        <v>0</v>
      </c>
      <c r="N221" s="14">
        <v>0</v>
      </c>
      <c r="O221" s="14">
        <v>120000</v>
      </c>
      <c r="P221" s="14">
        <v>5819.9999999999991</v>
      </c>
      <c r="Q221" s="14">
        <v>20000</v>
      </c>
      <c r="R221" s="14">
        <v>970</v>
      </c>
      <c r="S221" s="1">
        <v>0</v>
      </c>
      <c r="T221" s="1">
        <v>0</v>
      </c>
    </row>
    <row r="222" spans="1:20" ht="16.5" hidden="1" customHeight="1" x14ac:dyDescent="0.2">
      <c r="A222" s="10">
        <v>71</v>
      </c>
      <c r="B222" s="11" t="s">
        <v>175</v>
      </c>
      <c r="C222" s="12" t="s">
        <v>176</v>
      </c>
      <c r="D222" s="11" t="s">
        <v>37</v>
      </c>
      <c r="E222" s="13">
        <v>33.078150000000001</v>
      </c>
      <c r="F222" s="14">
        <v>11200</v>
      </c>
      <c r="G222" s="14">
        <v>370475.28</v>
      </c>
      <c r="H222" s="15">
        <v>16300</v>
      </c>
      <c r="I222" s="14">
        <v>539173.84499999997</v>
      </c>
      <c r="J222" s="16">
        <v>1</v>
      </c>
      <c r="K222" s="14">
        <v>16300</v>
      </c>
      <c r="L222" s="14">
        <v>539173.84499999997</v>
      </c>
      <c r="M222" s="14">
        <v>0</v>
      </c>
      <c r="N222" s="14">
        <v>0</v>
      </c>
      <c r="O222" s="14">
        <v>16300</v>
      </c>
      <c r="P222" s="14">
        <v>539173.84499999997</v>
      </c>
      <c r="Q222" s="14">
        <v>5100</v>
      </c>
      <c r="R222" s="14">
        <v>168698.56499999994</v>
      </c>
      <c r="S222" s="1">
        <v>0</v>
      </c>
      <c r="T222" s="1">
        <v>0</v>
      </c>
    </row>
    <row r="223" spans="1:20" ht="16.5" hidden="1" customHeight="1" x14ac:dyDescent="0.2">
      <c r="A223" s="10">
        <v>72</v>
      </c>
      <c r="B223" s="11" t="s">
        <v>455</v>
      </c>
      <c r="C223" s="12" t="s">
        <v>456</v>
      </c>
      <c r="D223" s="11" t="s">
        <v>43</v>
      </c>
      <c r="E223" s="13">
        <v>5.0250000000000004</v>
      </c>
      <c r="F223" s="14">
        <v>22182</v>
      </c>
      <c r="G223" s="14">
        <v>111464.55</v>
      </c>
      <c r="H223" s="15">
        <v>22182</v>
      </c>
      <c r="I223" s="14">
        <v>111464.55</v>
      </c>
      <c r="J223" s="16">
        <v>1</v>
      </c>
      <c r="K223" s="14">
        <v>22182</v>
      </c>
      <c r="L223" s="14">
        <v>111464.55</v>
      </c>
      <c r="M223" s="14">
        <v>0</v>
      </c>
      <c r="N223" s="14">
        <v>0</v>
      </c>
      <c r="O223" s="14">
        <v>22182</v>
      </c>
      <c r="P223" s="14">
        <v>111464.55</v>
      </c>
      <c r="Q223" s="14">
        <v>0</v>
      </c>
      <c r="R223" s="14">
        <v>0</v>
      </c>
      <c r="S223" s="1">
        <v>0</v>
      </c>
      <c r="T223" s="1">
        <v>0</v>
      </c>
    </row>
    <row r="224" spans="1:20" ht="16.5" hidden="1" customHeight="1" x14ac:dyDescent="0.2">
      <c r="A224" s="10">
        <v>73</v>
      </c>
      <c r="B224" s="11" t="s">
        <v>339</v>
      </c>
      <c r="C224" s="12" t="s">
        <v>340</v>
      </c>
      <c r="D224" s="11" t="s">
        <v>43</v>
      </c>
      <c r="E224" s="13">
        <v>51.255000000000003</v>
      </c>
      <c r="F224" s="14">
        <v>39636</v>
      </c>
      <c r="G224" s="14">
        <v>2031543.1800000002</v>
      </c>
      <c r="H224" s="15">
        <v>39636</v>
      </c>
      <c r="I224" s="14">
        <v>2031543.1800000002</v>
      </c>
      <c r="J224" s="16">
        <v>1</v>
      </c>
      <c r="K224" s="14">
        <v>39636</v>
      </c>
      <c r="L224" s="14">
        <v>2031543.1800000002</v>
      </c>
      <c r="M224" s="14">
        <v>0</v>
      </c>
      <c r="N224" s="14">
        <v>0</v>
      </c>
      <c r="O224" s="14">
        <v>39636</v>
      </c>
      <c r="P224" s="14">
        <v>2031543.1800000002</v>
      </c>
      <c r="Q224" s="14">
        <v>0</v>
      </c>
      <c r="R224" s="14">
        <v>0</v>
      </c>
      <c r="S224" s="1">
        <v>0</v>
      </c>
      <c r="T224" s="1">
        <v>0</v>
      </c>
    </row>
    <row r="225" spans="1:20" ht="16.5" hidden="1" customHeight="1" x14ac:dyDescent="0.2">
      <c r="A225" s="10">
        <v>74</v>
      </c>
      <c r="B225" s="11" t="s">
        <v>341</v>
      </c>
      <c r="C225" s="12" t="s">
        <v>342</v>
      </c>
      <c r="D225" s="11" t="s">
        <v>43</v>
      </c>
      <c r="E225" s="13">
        <v>14.070000000000002</v>
      </c>
      <c r="F225" s="14">
        <v>51364</v>
      </c>
      <c r="G225" s="14">
        <v>722691.4800000001</v>
      </c>
      <c r="H225" s="15">
        <v>51364</v>
      </c>
      <c r="I225" s="14">
        <v>722691.4800000001</v>
      </c>
      <c r="J225" s="16">
        <v>1</v>
      </c>
      <c r="K225" s="14">
        <v>51364</v>
      </c>
      <c r="L225" s="14">
        <v>722691.4800000001</v>
      </c>
      <c r="M225" s="14">
        <v>0</v>
      </c>
      <c r="N225" s="14">
        <v>0</v>
      </c>
      <c r="O225" s="14">
        <v>51364</v>
      </c>
      <c r="P225" s="14">
        <v>722691.4800000001</v>
      </c>
      <c r="Q225" s="14">
        <v>0</v>
      </c>
      <c r="R225" s="14">
        <v>0</v>
      </c>
      <c r="S225" s="1">
        <v>0</v>
      </c>
      <c r="T225" s="1">
        <v>0</v>
      </c>
    </row>
    <row r="226" spans="1:20" ht="16.5" hidden="1" customHeight="1" x14ac:dyDescent="0.2">
      <c r="A226" s="10">
        <v>75</v>
      </c>
      <c r="B226" s="11" t="s">
        <v>184</v>
      </c>
      <c r="C226" s="12" t="s">
        <v>190</v>
      </c>
      <c r="D226" s="11" t="s">
        <v>43</v>
      </c>
      <c r="E226" s="13">
        <v>61.2</v>
      </c>
      <c r="F226" s="14">
        <v>7500</v>
      </c>
      <c r="G226" s="14">
        <v>459000</v>
      </c>
      <c r="H226" s="15">
        <v>6070</v>
      </c>
      <c r="I226" s="14">
        <v>371484</v>
      </c>
      <c r="J226" s="16">
        <v>1</v>
      </c>
      <c r="K226" s="14">
        <v>6070</v>
      </c>
      <c r="L226" s="14">
        <v>371484</v>
      </c>
      <c r="M226" s="14">
        <v>0</v>
      </c>
      <c r="N226" s="14">
        <v>0</v>
      </c>
      <c r="O226" s="14">
        <v>6070</v>
      </c>
      <c r="P226" s="14">
        <v>371484</v>
      </c>
      <c r="Q226" s="14">
        <v>-1430</v>
      </c>
      <c r="R226" s="14">
        <v>-87516</v>
      </c>
      <c r="S226" s="1">
        <v>0</v>
      </c>
      <c r="T226" s="1">
        <v>0</v>
      </c>
    </row>
    <row r="227" spans="1:20" ht="16.5" hidden="1" customHeight="1" x14ac:dyDescent="0.2">
      <c r="A227" s="10">
        <v>76</v>
      </c>
      <c r="B227" s="11" t="s">
        <v>343</v>
      </c>
      <c r="C227" s="12" t="s">
        <v>344</v>
      </c>
      <c r="D227" s="11" t="s">
        <v>43</v>
      </c>
      <c r="E227" s="13">
        <v>8.08</v>
      </c>
      <c r="F227" s="14">
        <v>50636</v>
      </c>
      <c r="G227" s="14">
        <v>409138.88</v>
      </c>
      <c r="H227" s="15">
        <v>124800</v>
      </c>
      <c r="I227" s="14">
        <v>1008384</v>
      </c>
      <c r="J227" s="16">
        <v>1</v>
      </c>
      <c r="K227" s="14">
        <v>124800</v>
      </c>
      <c r="L227" s="14">
        <v>1008384</v>
      </c>
      <c r="M227" s="14">
        <v>0</v>
      </c>
      <c r="N227" s="14">
        <v>0</v>
      </c>
      <c r="O227" s="14">
        <v>124800</v>
      </c>
      <c r="P227" s="14">
        <v>1008384</v>
      </c>
      <c r="Q227" s="14">
        <v>74164</v>
      </c>
      <c r="R227" s="14">
        <v>599245.12</v>
      </c>
      <c r="S227" s="1">
        <v>0</v>
      </c>
      <c r="T227" s="1">
        <v>0</v>
      </c>
    </row>
    <row r="228" spans="1:20" ht="16.5" hidden="1" customHeight="1" x14ac:dyDescent="0.2">
      <c r="A228" s="10">
        <v>77</v>
      </c>
      <c r="B228" s="11" t="s">
        <v>345</v>
      </c>
      <c r="C228" s="12" t="s">
        <v>346</v>
      </c>
      <c r="D228" s="11" t="s">
        <v>43</v>
      </c>
      <c r="E228" s="13">
        <v>10.100000000000001</v>
      </c>
      <c r="F228" s="14">
        <v>12818</v>
      </c>
      <c r="G228" s="14">
        <v>129461.80000000002</v>
      </c>
      <c r="H228" s="15">
        <v>19900</v>
      </c>
      <c r="I228" s="14">
        <v>200990.00000000003</v>
      </c>
      <c r="J228" s="16">
        <v>1</v>
      </c>
      <c r="K228" s="14">
        <v>19900</v>
      </c>
      <c r="L228" s="14">
        <v>200990.00000000003</v>
      </c>
      <c r="M228" s="14">
        <v>0</v>
      </c>
      <c r="N228" s="14">
        <v>0</v>
      </c>
      <c r="O228" s="14">
        <v>19900</v>
      </c>
      <c r="P228" s="14">
        <v>200990.00000000003</v>
      </c>
      <c r="Q228" s="14">
        <v>7082</v>
      </c>
      <c r="R228" s="14">
        <v>71528.200000000012</v>
      </c>
      <c r="S228" s="1">
        <v>0</v>
      </c>
      <c r="T228" s="1">
        <v>0</v>
      </c>
    </row>
    <row r="229" spans="1:20" ht="16.5" hidden="1" customHeight="1" x14ac:dyDescent="0.2">
      <c r="A229" s="10">
        <v>78</v>
      </c>
      <c r="B229" s="11" t="s">
        <v>347</v>
      </c>
      <c r="C229" s="12" t="s">
        <v>348</v>
      </c>
      <c r="D229" s="11" t="s">
        <v>43</v>
      </c>
      <c r="E229" s="13">
        <v>5.0500000000000007</v>
      </c>
      <c r="F229" s="14">
        <v>16182</v>
      </c>
      <c r="G229" s="14">
        <v>81719.100000000006</v>
      </c>
      <c r="H229" s="15">
        <v>23700</v>
      </c>
      <c r="I229" s="14">
        <v>119685.00000000001</v>
      </c>
      <c r="J229" s="16">
        <v>1</v>
      </c>
      <c r="K229" s="14">
        <v>23700</v>
      </c>
      <c r="L229" s="14">
        <v>119685.00000000001</v>
      </c>
      <c r="M229" s="14">
        <v>0</v>
      </c>
      <c r="N229" s="14">
        <v>0</v>
      </c>
      <c r="O229" s="14">
        <v>23700</v>
      </c>
      <c r="P229" s="14">
        <v>119685.00000000001</v>
      </c>
      <c r="Q229" s="14">
        <v>7518</v>
      </c>
      <c r="R229" s="14">
        <v>37965.900000000009</v>
      </c>
      <c r="S229" s="1">
        <v>0</v>
      </c>
      <c r="T229" s="1">
        <v>0</v>
      </c>
    </row>
    <row r="230" spans="1:20" ht="16.5" hidden="1" customHeight="1" x14ac:dyDescent="0.2">
      <c r="A230" s="10">
        <v>79</v>
      </c>
      <c r="B230" s="11" t="s">
        <v>349</v>
      </c>
      <c r="C230" s="12" t="s">
        <v>350</v>
      </c>
      <c r="D230" s="11" t="s">
        <v>43</v>
      </c>
      <c r="E230" s="13">
        <v>12.12</v>
      </c>
      <c r="F230" s="14">
        <v>19545</v>
      </c>
      <c r="G230" s="14">
        <v>236885.4</v>
      </c>
      <c r="H230" s="15">
        <v>39000</v>
      </c>
      <c r="I230" s="14">
        <v>472679.99999999994</v>
      </c>
      <c r="J230" s="16">
        <v>1</v>
      </c>
      <c r="K230" s="14">
        <v>39000</v>
      </c>
      <c r="L230" s="14">
        <v>472679.99999999994</v>
      </c>
      <c r="M230" s="14">
        <v>0</v>
      </c>
      <c r="N230" s="14">
        <v>0</v>
      </c>
      <c r="O230" s="14">
        <v>39000</v>
      </c>
      <c r="P230" s="14">
        <v>472679.99999999994</v>
      </c>
      <c r="Q230" s="14">
        <v>19455</v>
      </c>
      <c r="R230" s="14">
        <v>235794.59999999995</v>
      </c>
      <c r="S230" s="1">
        <v>0</v>
      </c>
      <c r="T230" s="1">
        <v>0</v>
      </c>
    </row>
    <row r="231" spans="1:20" ht="16.5" hidden="1" customHeight="1" x14ac:dyDescent="0.2">
      <c r="A231" s="10">
        <v>80</v>
      </c>
      <c r="B231" s="11" t="s">
        <v>351</v>
      </c>
      <c r="C231" s="12" t="s">
        <v>457</v>
      </c>
      <c r="D231" s="11" t="s">
        <v>43</v>
      </c>
      <c r="E231" s="13">
        <v>4.04</v>
      </c>
      <c r="F231" s="14">
        <v>33545</v>
      </c>
      <c r="G231" s="14">
        <v>135521.79999999999</v>
      </c>
      <c r="H231" s="15">
        <v>55500</v>
      </c>
      <c r="I231" s="14">
        <v>224220</v>
      </c>
      <c r="J231" s="16">
        <v>1</v>
      </c>
      <c r="K231" s="14">
        <v>55500</v>
      </c>
      <c r="L231" s="14">
        <v>224220</v>
      </c>
      <c r="M231" s="14">
        <v>0</v>
      </c>
      <c r="N231" s="14">
        <v>0</v>
      </c>
      <c r="O231" s="14">
        <v>55500</v>
      </c>
      <c r="P231" s="14">
        <v>224220</v>
      </c>
      <c r="Q231" s="14">
        <v>21955</v>
      </c>
      <c r="R231" s="14">
        <v>88698.200000000012</v>
      </c>
      <c r="S231" s="1">
        <v>0</v>
      </c>
      <c r="T231" s="1">
        <v>0</v>
      </c>
    </row>
    <row r="232" spans="1:20" ht="16.5" hidden="1" customHeight="1" x14ac:dyDescent="0.2">
      <c r="A232" s="10">
        <v>81</v>
      </c>
      <c r="B232" s="11" t="s">
        <v>351</v>
      </c>
      <c r="C232" s="12" t="s">
        <v>352</v>
      </c>
      <c r="D232" s="11" t="s">
        <v>43</v>
      </c>
      <c r="E232" s="13">
        <v>18.18</v>
      </c>
      <c r="F232" s="14">
        <v>33545</v>
      </c>
      <c r="G232" s="14">
        <v>609848.1</v>
      </c>
      <c r="H232" s="15">
        <v>79700</v>
      </c>
      <c r="I232" s="14">
        <v>1448946</v>
      </c>
      <c r="J232" s="16">
        <v>1</v>
      </c>
      <c r="K232" s="14">
        <v>79700</v>
      </c>
      <c r="L232" s="14">
        <v>1448946</v>
      </c>
      <c r="M232" s="14">
        <v>0</v>
      </c>
      <c r="N232" s="14">
        <v>0</v>
      </c>
      <c r="O232" s="14">
        <v>79700</v>
      </c>
      <c r="P232" s="14">
        <v>1448946</v>
      </c>
      <c r="Q232" s="14">
        <v>46155</v>
      </c>
      <c r="R232" s="14">
        <v>839097.9</v>
      </c>
      <c r="S232" s="1">
        <v>0</v>
      </c>
      <c r="T232" s="1">
        <v>0</v>
      </c>
    </row>
    <row r="233" spans="1:20" ht="16.5" hidden="1" customHeight="1" x14ac:dyDescent="0.2">
      <c r="A233" s="10">
        <v>82</v>
      </c>
      <c r="B233" s="11" t="s">
        <v>353</v>
      </c>
      <c r="C233" s="12" t="s">
        <v>354</v>
      </c>
      <c r="D233" s="11" t="s">
        <v>35</v>
      </c>
      <c r="E233" s="13">
        <v>4</v>
      </c>
      <c r="F233" s="14">
        <v>28000</v>
      </c>
      <c r="G233" s="14">
        <v>112000</v>
      </c>
      <c r="H233" s="15">
        <v>145000</v>
      </c>
      <c r="I233" s="14">
        <v>580000</v>
      </c>
      <c r="J233" s="16">
        <v>1</v>
      </c>
      <c r="K233" s="14">
        <v>145000</v>
      </c>
      <c r="L233" s="14">
        <v>580000</v>
      </c>
      <c r="M233" s="14">
        <v>0</v>
      </c>
      <c r="N233" s="14">
        <v>0</v>
      </c>
      <c r="O233" s="14">
        <v>145000</v>
      </c>
      <c r="P233" s="14">
        <v>580000</v>
      </c>
      <c r="Q233" s="14">
        <v>117000</v>
      </c>
      <c r="R233" s="14">
        <v>468000</v>
      </c>
      <c r="S233" s="1">
        <v>0</v>
      </c>
      <c r="T233" s="1">
        <v>0</v>
      </c>
    </row>
    <row r="234" spans="1:20" ht="16.5" hidden="1" customHeight="1" x14ac:dyDescent="0.2">
      <c r="A234" s="10">
        <v>83</v>
      </c>
      <c r="B234" s="11" t="s">
        <v>195</v>
      </c>
      <c r="C234" s="12" t="s">
        <v>196</v>
      </c>
      <c r="D234" s="11" t="s">
        <v>37</v>
      </c>
      <c r="E234" s="13">
        <v>3.1035799999999996</v>
      </c>
      <c r="F234" s="14">
        <v>25000</v>
      </c>
      <c r="G234" s="14">
        <v>77589.499999999985</v>
      </c>
      <c r="H234" s="15">
        <v>25000</v>
      </c>
      <c r="I234" s="14">
        <v>77589.499999999985</v>
      </c>
      <c r="J234" s="16">
        <v>1</v>
      </c>
      <c r="K234" s="14">
        <v>25000</v>
      </c>
      <c r="L234" s="14">
        <v>77589.499999999985</v>
      </c>
      <c r="M234" s="14">
        <v>0</v>
      </c>
      <c r="N234" s="14">
        <v>0</v>
      </c>
      <c r="O234" s="14">
        <v>25000</v>
      </c>
      <c r="P234" s="14">
        <v>77589.499999999985</v>
      </c>
      <c r="Q234" s="14">
        <v>0</v>
      </c>
      <c r="R234" s="14">
        <v>0</v>
      </c>
      <c r="S234" s="1">
        <v>0</v>
      </c>
      <c r="T234" s="1">
        <v>0</v>
      </c>
    </row>
    <row r="235" spans="1:20" ht="16.5" hidden="1" customHeight="1" x14ac:dyDescent="0.2">
      <c r="A235" s="10">
        <v>84</v>
      </c>
      <c r="B235" s="11" t="s">
        <v>198</v>
      </c>
      <c r="C235" s="12" t="s">
        <v>199</v>
      </c>
      <c r="D235" s="11" t="s">
        <v>172</v>
      </c>
      <c r="E235" s="13">
        <v>4.7375040000000004</v>
      </c>
      <c r="F235" s="14">
        <v>75000</v>
      </c>
      <c r="G235" s="14">
        <v>355312.80000000005</v>
      </c>
      <c r="H235" s="15">
        <v>90000</v>
      </c>
      <c r="I235" s="14">
        <v>426375.36000000004</v>
      </c>
      <c r="J235" s="16">
        <v>1</v>
      </c>
      <c r="K235" s="14">
        <v>90000</v>
      </c>
      <c r="L235" s="14">
        <v>426375.36000000004</v>
      </c>
      <c r="M235" s="14">
        <v>0</v>
      </c>
      <c r="N235" s="14">
        <v>0</v>
      </c>
      <c r="O235" s="14">
        <v>90000</v>
      </c>
      <c r="P235" s="14">
        <v>426375.36000000004</v>
      </c>
      <c r="Q235" s="14">
        <v>15000</v>
      </c>
      <c r="R235" s="14">
        <v>71062.559999999998</v>
      </c>
      <c r="S235" s="1">
        <v>0</v>
      </c>
      <c r="T235" s="1">
        <v>0</v>
      </c>
    </row>
    <row r="236" spans="1:20" ht="16.5" hidden="1" customHeight="1" x14ac:dyDescent="0.2">
      <c r="A236" s="10">
        <v>85</v>
      </c>
      <c r="B236" s="11" t="s">
        <v>200</v>
      </c>
      <c r="C236" s="12" t="s">
        <v>201</v>
      </c>
      <c r="D236" s="11" t="s">
        <v>172</v>
      </c>
      <c r="E236" s="13">
        <v>8.1776799999999987</v>
      </c>
      <c r="F236" s="14">
        <v>29000</v>
      </c>
      <c r="G236" s="14">
        <v>237152.71999999997</v>
      </c>
      <c r="H236" s="15">
        <v>100000</v>
      </c>
      <c r="I236" s="14">
        <v>817767.99999999988</v>
      </c>
      <c r="J236" s="16">
        <v>1</v>
      </c>
      <c r="K236" s="14">
        <v>100000</v>
      </c>
      <c r="L236" s="14">
        <v>817767.99999999988</v>
      </c>
      <c r="M236" s="14">
        <v>0</v>
      </c>
      <c r="N236" s="14">
        <v>0</v>
      </c>
      <c r="O236" s="14">
        <v>100000</v>
      </c>
      <c r="P236" s="14">
        <v>817767.99999999988</v>
      </c>
      <c r="Q236" s="14">
        <v>71000</v>
      </c>
      <c r="R236" s="14">
        <v>580615.27999999991</v>
      </c>
      <c r="S236" s="1">
        <v>0</v>
      </c>
      <c r="T236" s="1">
        <v>0</v>
      </c>
    </row>
    <row r="237" spans="1:20" ht="16.5" hidden="1" customHeight="1" x14ac:dyDescent="0.2">
      <c r="A237" s="10">
        <v>86</v>
      </c>
      <c r="B237" s="11" t="s">
        <v>202</v>
      </c>
      <c r="C237" s="12" t="s">
        <v>203</v>
      </c>
      <c r="D237" s="11" t="s">
        <v>172</v>
      </c>
      <c r="E237" s="13">
        <v>7.8440640000000004</v>
      </c>
      <c r="F237" s="14">
        <v>75000</v>
      </c>
      <c r="G237" s="14">
        <v>588304.80000000005</v>
      </c>
      <c r="H237" s="15">
        <v>135000</v>
      </c>
      <c r="I237" s="14">
        <v>1058948.6400000001</v>
      </c>
      <c r="J237" s="16">
        <v>1</v>
      </c>
      <c r="K237" s="14">
        <v>135000</v>
      </c>
      <c r="L237" s="14">
        <v>1058948.6400000001</v>
      </c>
      <c r="M237" s="14">
        <v>0</v>
      </c>
      <c r="N237" s="14">
        <v>0</v>
      </c>
      <c r="O237" s="14">
        <v>135000</v>
      </c>
      <c r="P237" s="14">
        <v>1058948.6400000001</v>
      </c>
      <c r="Q237" s="14">
        <v>60000</v>
      </c>
      <c r="R237" s="14">
        <v>470643.84000000008</v>
      </c>
      <c r="S237" s="1">
        <v>0</v>
      </c>
      <c r="T237" s="1">
        <v>0</v>
      </c>
    </row>
    <row r="238" spans="1:20" ht="16.5" hidden="1" customHeight="1" x14ac:dyDescent="0.2">
      <c r="A238" s="10">
        <v>87</v>
      </c>
      <c r="B238" s="11" t="s">
        <v>204</v>
      </c>
      <c r="C238" s="12" t="s">
        <v>205</v>
      </c>
      <c r="D238" s="11" t="s">
        <v>172</v>
      </c>
      <c r="E238" s="13">
        <v>12.98808</v>
      </c>
      <c r="F238" s="14">
        <v>29000</v>
      </c>
      <c r="G238" s="14">
        <v>376654.32</v>
      </c>
      <c r="H238" s="15">
        <v>145000</v>
      </c>
      <c r="I238" s="14">
        <v>1883271.6</v>
      </c>
      <c r="J238" s="16">
        <v>1</v>
      </c>
      <c r="K238" s="14">
        <v>145000</v>
      </c>
      <c r="L238" s="14">
        <v>1883271.6</v>
      </c>
      <c r="M238" s="14">
        <v>0</v>
      </c>
      <c r="N238" s="14">
        <v>0</v>
      </c>
      <c r="O238" s="14">
        <v>145000</v>
      </c>
      <c r="P238" s="14">
        <v>1883271.6</v>
      </c>
      <c r="Q238" s="14">
        <v>116000</v>
      </c>
      <c r="R238" s="14">
        <v>1506617.28</v>
      </c>
      <c r="S238" s="1">
        <v>0</v>
      </c>
      <c r="T238" s="1">
        <v>0</v>
      </c>
    </row>
    <row r="239" spans="1:20" ht="16.5" hidden="1" customHeight="1" x14ac:dyDescent="0.2">
      <c r="A239" s="10">
        <v>88</v>
      </c>
      <c r="B239" s="11" t="s">
        <v>303</v>
      </c>
      <c r="C239" s="12" t="s">
        <v>458</v>
      </c>
      <c r="D239" s="11" t="s">
        <v>35</v>
      </c>
      <c r="E239" s="13">
        <v>1</v>
      </c>
      <c r="F239" s="14">
        <v>10909</v>
      </c>
      <c r="G239" s="14">
        <v>10909</v>
      </c>
      <c r="H239" s="15">
        <v>65300</v>
      </c>
      <c r="I239" s="14">
        <v>65300</v>
      </c>
      <c r="J239" s="16">
        <v>1</v>
      </c>
      <c r="K239" s="14">
        <v>65300</v>
      </c>
      <c r="L239" s="14">
        <v>65300</v>
      </c>
      <c r="M239" s="14">
        <v>0</v>
      </c>
      <c r="N239" s="14">
        <v>0</v>
      </c>
      <c r="O239" s="14">
        <v>65300</v>
      </c>
      <c r="P239" s="14">
        <v>65300</v>
      </c>
      <c r="Q239" s="14">
        <v>54391</v>
      </c>
      <c r="R239" s="14">
        <v>54391</v>
      </c>
      <c r="S239" s="1">
        <v>0</v>
      </c>
      <c r="T239" s="1">
        <v>0</v>
      </c>
    </row>
    <row r="240" spans="1:20" ht="16.5" hidden="1" customHeight="1" x14ac:dyDescent="0.2">
      <c r="A240" s="10">
        <v>89</v>
      </c>
      <c r="B240" s="11" t="s">
        <v>311</v>
      </c>
      <c r="C240" s="12" t="s">
        <v>355</v>
      </c>
      <c r="D240" s="11" t="s">
        <v>35</v>
      </c>
      <c r="E240" s="13">
        <v>1</v>
      </c>
      <c r="F240" s="14">
        <v>4364</v>
      </c>
      <c r="G240" s="14">
        <v>4364</v>
      </c>
      <c r="H240" s="15">
        <v>6455</v>
      </c>
      <c r="I240" s="14">
        <v>6455</v>
      </c>
      <c r="J240" s="16">
        <v>1</v>
      </c>
      <c r="K240" s="14">
        <v>6455</v>
      </c>
      <c r="L240" s="14">
        <v>6455</v>
      </c>
      <c r="M240" s="14">
        <v>0</v>
      </c>
      <c r="N240" s="14">
        <v>0</v>
      </c>
      <c r="O240" s="14">
        <v>6455</v>
      </c>
      <c r="P240" s="14">
        <v>6455</v>
      </c>
      <c r="Q240" s="14">
        <v>2091</v>
      </c>
      <c r="R240" s="14">
        <v>2091</v>
      </c>
      <c r="S240" s="1">
        <v>0</v>
      </c>
      <c r="T240" s="1">
        <v>0</v>
      </c>
    </row>
    <row r="241" spans="1:20" ht="16.5" hidden="1" customHeight="1" x14ac:dyDescent="0.2">
      <c r="A241" s="10">
        <v>90</v>
      </c>
      <c r="B241" s="11" t="s">
        <v>301</v>
      </c>
      <c r="C241" s="12" t="s">
        <v>459</v>
      </c>
      <c r="D241" s="11" t="s">
        <v>35</v>
      </c>
      <c r="E241" s="13">
        <v>8</v>
      </c>
      <c r="F241" s="14">
        <v>6182</v>
      </c>
      <c r="G241" s="14">
        <v>49456</v>
      </c>
      <c r="H241" s="15">
        <v>17636</v>
      </c>
      <c r="I241" s="14">
        <v>141088</v>
      </c>
      <c r="J241" s="16">
        <v>1</v>
      </c>
      <c r="K241" s="14">
        <v>17636</v>
      </c>
      <c r="L241" s="14">
        <v>141088</v>
      </c>
      <c r="M241" s="14">
        <v>0</v>
      </c>
      <c r="N241" s="14">
        <v>0</v>
      </c>
      <c r="O241" s="14">
        <v>17636</v>
      </c>
      <c r="P241" s="14">
        <v>141088</v>
      </c>
      <c r="Q241" s="14">
        <v>11454</v>
      </c>
      <c r="R241" s="14">
        <v>91632</v>
      </c>
      <c r="S241" s="1">
        <v>0</v>
      </c>
      <c r="T241" s="1">
        <v>0</v>
      </c>
    </row>
    <row r="242" spans="1:20" ht="16.5" hidden="1" customHeight="1" x14ac:dyDescent="0.2">
      <c r="A242" s="10">
        <v>91</v>
      </c>
      <c r="B242" s="11" t="s">
        <v>301</v>
      </c>
      <c r="C242" s="12" t="s">
        <v>357</v>
      </c>
      <c r="D242" s="11" t="s">
        <v>35</v>
      </c>
      <c r="E242" s="13">
        <v>1</v>
      </c>
      <c r="F242" s="14">
        <v>6182</v>
      </c>
      <c r="G242" s="14">
        <v>6182</v>
      </c>
      <c r="H242" s="15">
        <v>16455</v>
      </c>
      <c r="I242" s="14">
        <v>16455</v>
      </c>
      <c r="J242" s="16">
        <v>1</v>
      </c>
      <c r="K242" s="14">
        <v>16455</v>
      </c>
      <c r="L242" s="14">
        <v>16455</v>
      </c>
      <c r="M242" s="14">
        <v>0</v>
      </c>
      <c r="N242" s="14">
        <v>0</v>
      </c>
      <c r="O242" s="14">
        <v>16455</v>
      </c>
      <c r="P242" s="14">
        <v>16455</v>
      </c>
      <c r="Q242" s="14">
        <v>10273</v>
      </c>
      <c r="R242" s="14">
        <v>10273</v>
      </c>
      <c r="S242" s="1">
        <v>0</v>
      </c>
      <c r="T242" s="1">
        <v>0</v>
      </c>
    </row>
    <row r="243" spans="1:20" ht="16.5" hidden="1" customHeight="1" x14ac:dyDescent="0.2">
      <c r="A243" s="10">
        <v>92</v>
      </c>
      <c r="B243" s="11" t="s">
        <v>210</v>
      </c>
      <c r="C243" s="12" t="s">
        <v>211</v>
      </c>
      <c r="D243" s="11" t="s">
        <v>37</v>
      </c>
      <c r="E243" s="13">
        <v>1.536</v>
      </c>
      <c r="F243" s="14">
        <v>19250</v>
      </c>
      <c r="G243" s="14">
        <v>29568</v>
      </c>
      <c r="H243" s="15">
        <v>18800</v>
      </c>
      <c r="I243" s="14">
        <v>28876.799999999999</v>
      </c>
      <c r="J243" s="16">
        <v>1</v>
      </c>
      <c r="K243" s="14">
        <v>18800</v>
      </c>
      <c r="L243" s="14">
        <v>28876.799999999999</v>
      </c>
      <c r="M243" s="14">
        <v>0</v>
      </c>
      <c r="N243" s="14">
        <v>0</v>
      </c>
      <c r="O243" s="14">
        <v>18800</v>
      </c>
      <c r="P243" s="14">
        <v>28876.799999999999</v>
      </c>
      <c r="Q243" s="14">
        <v>-450</v>
      </c>
      <c r="R243" s="14">
        <v>-691.20000000000073</v>
      </c>
      <c r="S243" s="1">
        <v>0</v>
      </c>
      <c r="T243" s="1">
        <v>0</v>
      </c>
    </row>
    <row r="244" spans="1:20" ht="16.5" hidden="1" customHeight="1" x14ac:dyDescent="0.2">
      <c r="A244" s="10">
        <v>93</v>
      </c>
      <c r="B244" s="11" t="s">
        <v>218</v>
      </c>
      <c r="C244" s="12" t="s">
        <v>219</v>
      </c>
      <c r="D244" s="11" t="s">
        <v>37</v>
      </c>
      <c r="E244" s="13">
        <v>62.22</v>
      </c>
      <c r="F244" s="14">
        <v>19200</v>
      </c>
      <c r="G244" s="14">
        <v>1194624</v>
      </c>
      <c r="H244" s="15">
        <v>15530</v>
      </c>
      <c r="I244" s="14">
        <v>966276.6</v>
      </c>
      <c r="J244" s="16">
        <v>1</v>
      </c>
      <c r="K244" s="14">
        <v>15530</v>
      </c>
      <c r="L244" s="14">
        <v>966276.6</v>
      </c>
      <c r="M244" s="14">
        <v>0</v>
      </c>
      <c r="N244" s="14">
        <v>0</v>
      </c>
      <c r="O244" s="14">
        <v>15530</v>
      </c>
      <c r="P244" s="14">
        <v>966276.6</v>
      </c>
      <c r="Q244" s="14">
        <v>-3670</v>
      </c>
      <c r="R244" s="14">
        <v>-228347.40000000002</v>
      </c>
      <c r="S244" s="1">
        <v>0</v>
      </c>
      <c r="T244" s="1">
        <v>0</v>
      </c>
    </row>
    <row r="245" spans="1:20" ht="16.5" hidden="1" customHeight="1" x14ac:dyDescent="0.2">
      <c r="A245" s="10">
        <v>94</v>
      </c>
      <c r="B245" s="11" t="s">
        <v>220</v>
      </c>
      <c r="C245" s="12" t="s">
        <v>221</v>
      </c>
      <c r="D245" s="11" t="s">
        <v>37</v>
      </c>
      <c r="E245" s="13">
        <v>408.03</v>
      </c>
      <c r="F245" s="14">
        <v>19200</v>
      </c>
      <c r="G245" s="14">
        <v>7834175.9999999991</v>
      </c>
      <c r="H245" s="15">
        <v>15530</v>
      </c>
      <c r="I245" s="14">
        <v>6336705.8999999994</v>
      </c>
      <c r="J245" s="16">
        <v>1</v>
      </c>
      <c r="K245" s="14">
        <v>15530</v>
      </c>
      <c r="L245" s="14">
        <v>6336705.8999999994</v>
      </c>
      <c r="M245" s="14">
        <v>0</v>
      </c>
      <c r="N245" s="14">
        <v>0</v>
      </c>
      <c r="O245" s="14">
        <v>15530</v>
      </c>
      <c r="P245" s="14">
        <v>6336705.8999999994</v>
      </c>
      <c r="Q245" s="14">
        <v>-3670</v>
      </c>
      <c r="R245" s="14">
        <v>-1497470.0999999996</v>
      </c>
      <c r="S245" s="1">
        <v>0</v>
      </c>
      <c r="T245" s="1">
        <v>0</v>
      </c>
    </row>
    <row r="246" spans="1:20" ht="16.5" hidden="1" customHeight="1" x14ac:dyDescent="0.2">
      <c r="A246" s="10">
        <v>95</v>
      </c>
      <c r="B246" s="11" t="s">
        <v>222</v>
      </c>
      <c r="C246" s="12" t="s">
        <v>223</v>
      </c>
      <c r="D246" s="11" t="s">
        <v>37</v>
      </c>
      <c r="E246" s="13">
        <v>678.048</v>
      </c>
      <c r="F246" s="14">
        <v>19200</v>
      </c>
      <c r="G246" s="14">
        <v>13018521.6</v>
      </c>
      <c r="H246" s="15">
        <v>15530</v>
      </c>
      <c r="I246" s="14">
        <v>10530085.439999999</v>
      </c>
      <c r="J246" s="16">
        <v>1</v>
      </c>
      <c r="K246" s="14">
        <v>15530</v>
      </c>
      <c r="L246" s="14">
        <v>10530085.439999999</v>
      </c>
      <c r="M246" s="14">
        <v>0</v>
      </c>
      <c r="N246" s="14">
        <v>0</v>
      </c>
      <c r="O246" s="14">
        <v>15530</v>
      </c>
      <c r="P246" s="14">
        <v>10530085.439999999</v>
      </c>
      <c r="Q246" s="14">
        <v>-3670</v>
      </c>
      <c r="R246" s="14">
        <v>-2488436.16</v>
      </c>
      <c r="S246" s="1">
        <v>0</v>
      </c>
      <c r="T246" s="1">
        <v>0</v>
      </c>
    </row>
    <row r="247" spans="1:20" ht="16.5" hidden="1" customHeight="1" x14ac:dyDescent="0.2">
      <c r="A247" s="10">
        <v>96</v>
      </c>
      <c r="B247" s="11" t="s">
        <v>358</v>
      </c>
      <c r="C247" s="12" t="s">
        <v>460</v>
      </c>
      <c r="D247" s="11" t="s">
        <v>35</v>
      </c>
      <c r="E247" s="13">
        <v>2</v>
      </c>
      <c r="F247" s="14">
        <v>75600</v>
      </c>
      <c r="G247" s="14">
        <v>151200</v>
      </c>
      <c r="H247" s="15">
        <v>190000</v>
      </c>
      <c r="I247" s="14">
        <v>380000</v>
      </c>
      <c r="J247" s="16">
        <v>1</v>
      </c>
      <c r="K247" s="14">
        <v>190000</v>
      </c>
      <c r="L247" s="14">
        <v>380000</v>
      </c>
      <c r="M247" s="14">
        <v>0</v>
      </c>
      <c r="N247" s="14">
        <v>0</v>
      </c>
      <c r="O247" s="14">
        <v>190000</v>
      </c>
      <c r="P247" s="14">
        <v>380000</v>
      </c>
      <c r="Q247" s="14">
        <v>114400</v>
      </c>
      <c r="R247" s="14">
        <v>228800</v>
      </c>
      <c r="S247" s="1">
        <v>0</v>
      </c>
      <c r="T247" s="1">
        <v>0</v>
      </c>
    </row>
    <row r="248" spans="1:20" ht="16.5" hidden="1" customHeight="1" x14ac:dyDescent="0.2">
      <c r="A248" s="10">
        <v>97</v>
      </c>
      <c r="B248" s="11" t="s">
        <v>358</v>
      </c>
      <c r="C248" s="12" t="s">
        <v>359</v>
      </c>
      <c r="D248" s="11" t="s">
        <v>35</v>
      </c>
      <c r="E248" s="13">
        <v>1</v>
      </c>
      <c r="F248" s="14">
        <v>75600</v>
      </c>
      <c r="G248" s="14">
        <v>75600</v>
      </c>
      <c r="H248" s="15">
        <v>218545</v>
      </c>
      <c r="I248" s="14">
        <v>218545</v>
      </c>
      <c r="J248" s="16">
        <v>1</v>
      </c>
      <c r="K248" s="14">
        <v>218545</v>
      </c>
      <c r="L248" s="14">
        <v>218545</v>
      </c>
      <c r="M248" s="14">
        <v>0</v>
      </c>
      <c r="N248" s="14">
        <v>0</v>
      </c>
      <c r="O248" s="14">
        <v>218545</v>
      </c>
      <c r="P248" s="14">
        <v>218545</v>
      </c>
      <c r="Q248" s="14">
        <v>142945</v>
      </c>
      <c r="R248" s="14">
        <v>142945</v>
      </c>
      <c r="S248" s="1">
        <v>0</v>
      </c>
      <c r="T248" s="1">
        <v>0</v>
      </c>
    </row>
    <row r="249" spans="1:20" ht="16.5" hidden="1" customHeight="1" x14ac:dyDescent="0.2">
      <c r="A249" s="10">
        <v>98</v>
      </c>
      <c r="B249" s="11" t="s">
        <v>360</v>
      </c>
      <c r="C249" s="12" t="s">
        <v>361</v>
      </c>
      <c r="D249" s="11" t="s">
        <v>35</v>
      </c>
      <c r="E249" s="13">
        <v>4</v>
      </c>
      <c r="F249" s="14">
        <v>81818</v>
      </c>
      <c r="G249" s="14">
        <v>327272</v>
      </c>
      <c r="H249" s="15">
        <v>313545</v>
      </c>
      <c r="I249" s="14">
        <v>1254180</v>
      </c>
      <c r="J249" s="16">
        <v>1</v>
      </c>
      <c r="K249" s="14">
        <v>313545</v>
      </c>
      <c r="L249" s="14">
        <v>1254180</v>
      </c>
      <c r="M249" s="14">
        <v>0</v>
      </c>
      <c r="N249" s="14">
        <v>0</v>
      </c>
      <c r="O249" s="14">
        <v>313545</v>
      </c>
      <c r="P249" s="14">
        <v>1254180</v>
      </c>
      <c r="Q249" s="14">
        <v>231727</v>
      </c>
      <c r="R249" s="14">
        <v>926908</v>
      </c>
      <c r="S249" s="1">
        <v>0</v>
      </c>
      <c r="T249" s="1">
        <v>0</v>
      </c>
    </row>
    <row r="250" spans="1:20" ht="28.5" hidden="1" customHeight="1" x14ac:dyDescent="0.2">
      <c r="A250" s="10">
        <v>99</v>
      </c>
      <c r="B250" s="11" t="s">
        <v>362</v>
      </c>
      <c r="C250" s="12" t="s">
        <v>363</v>
      </c>
      <c r="D250" s="11" t="s">
        <v>58</v>
      </c>
      <c r="E250" s="13">
        <v>2</v>
      </c>
      <c r="F250" s="14">
        <v>183333</v>
      </c>
      <c r="G250" s="14">
        <v>366666</v>
      </c>
      <c r="H250" s="15">
        <v>580000</v>
      </c>
      <c r="I250" s="14">
        <v>1160000</v>
      </c>
      <c r="J250" s="16">
        <v>1</v>
      </c>
      <c r="K250" s="14">
        <v>580000</v>
      </c>
      <c r="L250" s="14">
        <v>1160000</v>
      </c>
      <c r="M250" s="14">
        <v>0</v>
      </c>
      <c r="N250" s="14">
        <v>0</v>
      </c>
      <c r="O250" s="14">
        <v>580000</v>
      </c>
      <c r="P250" s="14">
        <v>1160000</v>
      </c>
      <c r="Q250" s="14">
        <v>396667</v>
      </c>
      <c r="R250" s="14">
        <v>793334</v>
      </c>
      <c r="S250" s="1">
        <v>0</v>
      </c>
      <c r="T250" s="1">
        <v>0</v>
      </c>
    </row>
    <row r="251" spans="1:20" ht="28.5" hidden="1" customHeight="1" x14ac:dyDescent="0.2">
      <c r="A251" s="10">
        <v>100</v>
      </c>
      <c r="B251" s="11" t="s">
        <v>364</v>
      </c>
      <c r="C251" s="12" t="s">
        <v>461</v>
      </c>
      <c r="D251" s="11" t="s">
        <v>35</v>
      </c>
      <c r="E251" s="13">
        <v>3</v>
      </c>
      <c r="F251" s="14">
        <v>143333</v>
      </c>
      <c r="G251" s="14">
        <v>429999</v>
      </c>
      <c r="H251" s="15">
        <v>180000</v>
      </c>
      <c r="I251" s="14">
        <v>540000</v>
      </c>
      <c r="J251" s="16">
        <v>1</v>
      </c>
      <c r="K251" s="14">
        <v>180000</v>
      </c>
      <c r="L251" s="14">
        <v>540000</v>
      </c>
      <c r="M251" s="14">
        <v>0</v>
      </c>
      <c r="N251" s="14">
        <v>0</v>
      </c>
      <c r="O251" s="14">
        <v>180000</v>
      </c>
      <c r="P251" s="14">
        <v>540000</v>
      </c>
      <c r="Q251" s="14">
        <v>36667</v>
      </c>
      <c r="R251" s="14">
        <v>110001</v>
      </c>
      <c r="S251" s="1">
        <v>0</v>
      </c>
      <c r="T251" s="1">
        <v>0</v>
      </c>
    </row>
    <row r="252" spans="1:20" ht="16.5" hidden="1" customHeight="1" x14ac:dyDescent="0.2">
      <c r="A252" s="10">
        <v>101</v>
      </c>
      <c r="B252" s="11" t="s">
        <v>227</v>
      </c>
      <c r="C252" s="12" t="s">
        <v>228</v>
      </c>
      <c r="D252" s="11" t="s">
        <v>37</v>
      </c>
      <c r="E252" s="13">
        <v>477.85761000000002</v>
      </c>
      <c r="F252" s="14">
        <v>1380</v>
      </c>
      <c r="G252" s="14">
        <v>659443.50180000009</v>
      </c>
      <c r="H252" s="15">
        <v>1473</v>
      </c>
      <c r="I252" s="14">
        <v>703884.25953000004</v>
      </c>
      <c r="J252" s="16">
        <v>1</v>
      </c>
      <c r="K252" s="14">
        <v>1473</v>
      </c>
      <c r="L252" s="14">
        <v>703884.25953000004</v>
      </c>
      <c r="M252" s="14">
        <v>0</v>
      </c>
      <c r="N252" s="14">
        <v>0</v>
      </c>
      <c r="O252" s="14">
        <v>1473</v>
      </c>
      <c r="P252" s="14">
        <v>703884.25953000004</v>
      </c>
      <c r="Q252" s="14">
        <v>93</v>
      </c>
      <c r="R252" s="14">
        <v>44440.757729999954</v>
      </c>
      <c r="S252" s="1">
        <v>0</v>
      </c>
      <c r="T252" s="1">
        <v>0</v>
      </c>
    </row>
    <row r="253" spans="1:20" ht="16.5" hidden="1" customHeight="1" x14ac:dyDescent="0.2">
      <c r="A253" s="10">
        <v>102</v>
      </c>
      <c r="B253" s="11" t="s">
        <v>229</v>
      </c>
      <c r="C253" s="12" t="s">
        <v>230</v>
      </c>
      <c r="D253" s="11" t="s">
        <v>37</v>
      </c>
      <c r="E253" s="13">
        <v>4750.1563349999997</v>
      </c>
      <c r="F253" s="14">
        <v>1398</v>
      </c>
      <c r="G253" s="14">
        <v>6640718.5563299991</v>
      </c>
      <c r="H253" s="15">
        <v>1491</v>
      </c>
      <c r="I253" s="14">
        <v>7082483.0954849999</v>
      </c>
      <c r="J253" s="16">
        <v>1</v>
      </c>
      <c r="K253" s="14">
        <v>1491</v>
      </c>
      <c r="L253" s="14">
        <v>7082483.0954849999</v>
      </c>
      <c r="M253" s="14">
        <v>0</v>
      </c>
      <c r="N253" s="14">
        <v>0</v>
      </c>
      <c r="O253" s="14">
        <v>1491</v>
      </c>
      <c r="P253" s="14">
        <v>7082483.0954849999</v>
      </c>
      <c r="Q253" s="14">
        <v>93</v>
      </c>
      <c r="R253" s="14">
        <v>441764.53915500082</v>
      </c>
      <c r="S253" s="1">
        <v>0</v>
      </c>
      <c r="T253" s="1">
        <v>0</v>
      </c>
    </row>
    <row r="254" spans="1:20" ht="16.5" hidden="1" customHeight="1" x14ac:dyDescent="0.2">
      <c r="A254" s="10">
        <v>103</v>
      </c>
      <c r="B254" s="11" t="s">
        <v>231</v>
      </c>
      <c r="C254" s="12" t="s">
        <v>232</v>
      </c>
      <c r="D254" s="11" t="s">
        <v>37</v>
      </c>
      <c r="E254" s="13">
        <v>9.509640000000001</v>
      </c>
      <c r="F254" s="14">
        <v>3135</v>
      </c>
      <c r="G254" s="14">
        <v>29812.721400000002</v>
      </c>
      <c r="H254" s="15">
        <v>4000</v>
      </c>
      <c r="I254" s="14">
        <v>38038.560000000005</v>
      </c>
      <c r="J254" s="16">
        <v>1</v>
      </c>
      <c r="K254" s="14">
        <v>4000</v>
      </c>
      <c r="L254" s="14">
        <v>38038.560000000005</v>
      </c>
      <c r="M254" s="14">
        <v>0</v>
      </c>
      <c r="N254" s="14">
        <v>0</v>
      </c>
      <c r="O254" s="14">
        <v>4000</v>
      </c>
      <c r="P254" s="14">
        <v>38038.560000000005</v>
      </c>
      <c r="Q254" s="14">
        <v>865</v>
      </c>
      <c r="R254" s="14">
        <v>8225.8386000000028</v>
      </c>
      <c r="S254" s="1">
        <v>0</v>
      </c>
      <c r="T254" s="1">
        <v>0</v>
      </c>
    </row>
    <row r="255" spans="1:20" ht="16.5" hidden="1" customHeight="1" x14ac:dyDescent="0.2">
      <c r="A255" s="10">
        <v>104</v>
      </c>
      <c r="B255" s="11" t="s">
        <v>303</v>
      </c>
      <c r="C255" s="12" t="s">
        <v>462</v>
      </c>
      <c r="D255" s="11" t="s">
        <v>35</v>
      </c>
      <c r="E255" s="13">
        <v>6</v>
      </c>
      <c r="F255" s="14">
        <v>10909</v>
      </c>
      <c r="G255" s="14">
        <v>65454</v>
      </c>
      <c r="H255" s="15">
        <v>51500</v>
      </c>
      <c r="I255" s="14">
        <v>309000</v>
      </c>
      <c r="J255" s="16">
        <v>1</v>
      </c>
      <c r="K255" s="14">
        <v>51500</v>
      </c>
      <c r="L255" s="14">
        <v>309000</v>
      </c>
      <c r="M255" s="14">
        <v>0</v>
      </c>
      <c r="N255" s="14">
        <v>0</v>
      </c>
      <c r="O255" s="14">
        <v>51500</v>
      </c>
      <c r="P255" s="14">
        <v>309000</v>
      </c>
      <c r="Q255" s="14">
        <v>40591</v>
      </c>
      <c r="R255" s="14">
        <v>243546</v>
      </c>
      <c r="S255" s="1">
        <v>0</v>
      </c>
      <c r="T255" s="1">
        <v>0</v>
      </c>
    </row>
    <row r="256" spans="1:20" ht="16.5" hidden="1" customHeight="1" x14ac:dyDescent="0.2">
      <c r="A256" s="10">
        <v>105</v>
      </c>
      <c r="B256" s="11" t="s">
        <v>303</v>
      </c>
      <c r="C256" s="12" t="s">
        <v>367</v>
      </c>
      <c r="D256" s="11" t="s">
        <v>35</v>
      </c>
      <c r="E256" s="13">
        <v>2</v>
      </c>
      <c r="F256" s="14">
        <v>10909</v>
      </c>
      <c r="G256" s="14">
        <v>21818</v>
      </c>
      <c r="H256" s="15">
        <v>64000</v>
      </c>
      <c r="I256" s="14">
        <v>128000</v>
      </c>
      <c r="J256" s="16">
        <v>1</v>
      </c>
      <c r="K256" s="14">
        <v>64000</v>
      </c>
      <c r="L256" s="14">
        <v>128000</v>
      </c>
      <c r="M256" s="14">
        <v>0</v>
      </c>
      <c r="N256" s="14">
        <v>0</v>
      </c>
      <c r="O256" s="14">
        <v>64000</v>
      </c>
      <c r="P256" s="14">
        <v>128000</v>
      </c>
      <c r="Q256" s="14">
        <v>53091</v>
      </c>
      <c r="R256" s="14">
        <v>106182</v>
      </c>
      <c r="S256" s="1">
        <v>0</v>
      </c>
      <c r="T256" s="1">
        <v>0</v>
      </c>
    </row>
    <row r="257" spans="1:20" ht="16.5" hidden="1" customHeight="1" x14ac:dyDescent="0.2">
      <c r="A257" s="10">
        <v>106</v>
      </c>
      <c r="B257" s="11" t="s">
        <v>311</v>
      </c>
      <c r="C257" s="12" t="s">
        <v>463</v>
      </c>
      <c r="D257" s="11" t="s">
        <v>35</v>
      </c>
      <c r="E257" s="13">
        <v>4</v>
      </c>
      <c r="F257" s="14">
        <v>4364</v>
      </c>
      <c r="G257" s="14">
        <v>17456</v>
      </c>
      <c r="H257" s="15">
        <v>36091</v>
      </c>
      <c r="I257" s="14">
        <v>144364</v>
      </c>
      <c r="J257" s="16">
        <v>1</v>
      </c>
      <c r="K257" s="14">
        <v>36091</v>
      </c>
      <c r="L257" s="14">
        <v>144364</v>
      </c>
      <c r="M257" s="14">
        <v>0</v>
      </c>
      <c r="N257" s="14">
        <v>0</v>
      </c>
      <c r="O257" s="14">
        <v>36091</v>
      </c>
      <c r="P257" s="14">
        <v>144364</v>
      </c>
      <c r="Q257" s="14">
        <v>31727</v>
      </c>
      <c r="R257" s="14">
        <v>126908</v>
      </c>
      <c r="S257" s="1">
        <v>0</v>
      </c>
      <c r="T257" s="1">
        <v>0</v>
      </c>
    </row>
    <row r="258" spans="1:20" ht="16.5" hidden="1" customHeight="1" x14ac:dyDescent="0.2">
      <c r="A258" s="10">
        <v>107</v>
      </c>
      <c r="B258" s="11" t="s">
        <v>308</v>
      </c>
      <c r="C258" s="12" t="s">
        <v>368</v>
      </c>
      <c r="D258" s="11" t="s">
        <v>35</v>
      </c>
      <c r="E258" s="13">
        <v>2</v>
      </c>
      <c r="F258" s="14">
        <v>4364</v>
      </c>
      <c r="G258" s="14">
        <v>8728</v>
      </c>
      <c r="H258" s="15">
        <v>53182</v>
      </c>
      <c r="I258" s="14">
        <v>106364</v>
      </c>
      <c r="J258" s="16">
        <v>1</v>
      </c>
      <c r="K258" s="14">
        <v>53182</v>
      </c>
      <c r="L258" s="14">
        <v>106364</v>
      </c>
      <c r="M258" s="14">
        <v>0</v>
      </c>
      <c r="N258" s="14">
        <v>0</v>
      </c>
      <c r="O258" s="14">
        <v>53182</v>
      </c>
      <c r="P258" s="14">
        <v>106364</v>
      </c>
      <c r="Q258" s="14">
        <v>48818</v>
      </c>
      <c r="R258" s="14">
        <v>97636</v>
      </c>
      <c r="S258" s="1">
        <v>0</v>
      </c>
      <c r="T258" s="1">
        <v>0</v>
      </c>
    </row>
    <row r="259" spans="1:20" ht="16.5" hidden="1" customHeight="1" x14ac:dyDescent="0.2">
      <c r="A259" s="10">
        <v>108</v>
      </c>
      <c r="B259" s="11" t="s">
        <v>301</v>
      </c>
      <c r="C259" s="12" t="s">
        <v>369</v>
      </c>
      <c r="D259" s="11" t="s">
        <v>35</v>
      </c>
      <c r="E259" s="13">
        <v>8</v>
      </c>
      <c r="F259" s="14">
        <v>6182</v>
      </c>
      <c r="G259" s="14">
        <v>49456</v>
      </c>
      <c r="H259" s="15">
        <v>76545</v>
      </c>
      <c r="I259" s="14">
        <v>612360</v>
      </c>
      <c r="J259" s="16">
        <v>1</v>
      </c>
      <c r="K259" s="14">
        <v>76545</v>
      </c>
      <c r="L259" s="14">
        <v>612360</v>
      </c>
      <c r="M259" s="14">
        <v>0</v>
      </c>
      <c r="N259" s="14">
        <v>0</v>
      </c>
      <c r="O259" s="14">
        <v>76545</v>
      </c>
      <c r="P259" s="14">
        <v>612360</v>
      </c>
      <c r="Q259" s="14">
        <v>70363</v>
      </c>
      <c r="R259" s="14">
        <v>562904</v>
      </c>
      <c r="S259" s="1">
        <v>0</v>
      </c>
      <c r="T259" s="1">
        <v>0</v>
      </c>
    </row>
    <row r="260" spans="1:20" ht="16.5" hidden="1" customHeight="1" x14ac:dyDescent="0.2">
      <c r="A260" s="10">
        <v>109</v>
      </c>
      <c r="B260" s="11" t="s">
        <v>11</v>
      </c>
      <c r="C260" s="12" t="s">
        <v>12</v>
      </c>
      <c r="D260" s="11" t="s">
        <v>13</v>
      </c>
      <c r="E260" s="13"/>
      <c r="F260" s="14"/>
      <c r="G260" s="14">
        <v>758689.09190143028</v>
      </c>
      <c r="H260" s="15"/>
      <c r="I260" s="14"/>
      <c r="J260" s="16"/>
      <c r="K260" s="14"/>
      <c r="L260" s="14"/>
      <c r="M260" s="14"/>
      <c r="N260" s="14"/>
      <c r="O260" s="14"/>
      <c r="P260" s="14">
        <v>1009894.0117781002</v>
      </c>
      <c r="Q260" s="14"/>
      <c r="R260" s="14">
        <v>251204.91987666988</v>
      </c>
    </row>
    <row r="261" spans="1:20" ht="16.5" hidden="1" customHeight="1" x14ac:dyDescent="0.2">
      <c r="A261" s="17"/>
      <c r="B261" s="18"/>
      <c r="C261" s="19" t="s">
        <v>14</v>
      </c>
      <c r="D261" s="18"/>
      <c r="E261" s="20"/>
      <c r="F261" s="21"/>
      <c r="G261" s="21">
        <v>113302612.27223341</v>
      </c>
      <c r="H261" s="22"/>
      <c r="I261" s="21">
        <v>140680213.73655501</v>
      </c>
      <c r="J261" s="23"/>
      <c r="K261" s="21"/>
      <c r="L261" s="21">
        <v>140680213.73655501</v>
      </c>
      <c r="M261" s="21"/>
      <c r="N261" s="21">
        <v>0</v>
      </c>
      <c r="O261" s="21"/>
      <c r="P261" s="21">
        <v>141690107.7483331</v>
      </c>
      <c r="Q261" s="21"/>
      <c r="R261" s="21">
        <v>28387495.476099677</v>
      </c>
    </row>
    <row r="262" spans="1:20" ht="16.5" hidden="1" customHeight="1" x14ac:dyDescent="0.2">
      <c r="A262" s="4" t="s">
        <v>15</v>
      </c>
      <c r="B262" s="5"/>
      <c r="C262" s="5" t="s">
        <v>16</v>
      </c>
      <c r="D262" s="5"/>
      <c r="E262" s="6"/>
      <c r="F262" s="7"/>
      <c r="G262" s="7"/>
      <c r="H262" s="8"/>
      <c r="I262" s="7"/>
      <c r="J262" s="9"/>
      <c r="K262" s="7"/>
      <c r="L262" s="7"/>
      <c r="M262" s="7"/>
      <c r="N262" s="7"/>
      <c r="O262" s="7"/>
      <c r="P262" s="7"/>
      <c r="Q262" s="7"/>
      <c r="R262" s="7"/>
    </row>
    <row r="263" spans="1:20" ht="16.5" hidden="1" customHeight="1" x14ac:dyDescent="0.2">
      <c r="A263" s="10">
        <v>1</v>
      </c>
      <c r="B263" s="11" t="s">
        <v>242</v>
      </c>
      <c r="C263" s="12" t="s">
        <v>464</v>
      </c>
      <c r="D263" s="11" t="s">
        <v>237</v>
      </c>
      <c r="E263" s="13">
        <v>0.56000000000000005</v>
      </c>
      <c r="F263" s="14">
        <v>262000</v>
      </c>
      <c r="G263" s="14">
        <v>146720</v>
      </c>
      <c r="H263" s="15">
        <v>288500</v>
      </c>
      <c r="I263" s="14">
        <v>161560.00000000003</v>
      </c>
      <c r="J263" s="16">
        <v>1</v>
      </c>
      <c r="K263" s="14">
        <v>288500</v>
      </c>
      <c r="L263" s="14">
        <v>161560.00000000003</v>
      </c>
      <c r="M263" s="14"/>
      <c r="N263" s="14"/>
      <c r="O263" s="14">
        <v>288500</v>
      </c>
      <c r="P263" s="14">
        <v>161560.00000000003</v>
      </c>
      <c r="Q263" s="14">
        <v>26500</v>
      </c>
      <c r="R263" s="14">
        <v>14840.000000000029</v>
      </c>
    </row>
    <row r="264" spans="1:20" ht="16.5" hidden="1" customHeight="1" x14ac:dyDescent="0.2">
      <c r="A264" s="10">
        <v>2</v>
      </c>
      <c r="B264" s="11" t="s">
        <v>235</v>
      </c>
      <c r="C264" s="12" t="s">
        <v>236</v>
      </c>
      <c r="D264" s="11" t="s">
        <v>237</v>
      </c>
      <c r="E264" s="13">
        <v>9.9591600000000007</v>
      </c>
      <c r="F264" s="14">
        <v>221303</v>
      </c>
      <c r="G264" s="14">
        <v>2203991.9854800003</v>
      </c>
      <c r="H264" s="15">
        <v>243700</v>
      </c>
      <c r="I264" s="14">
        <v>2427047.2920000004</v>
      </c>
      <c r="J264" s="16">
        <v>1</v>
      </c>
      <c r="K264" s="14">
        <v>243700</v>
      </c>
      <c r="L264" s="14">
        <v>2427047.2920000004</v>
      </c>
      <c r="M264" s="14"/>
      <c r="N264" s="14"/>
      <c r="O264" s="14">
        <v>243700</v>
      </c>
      <c r="P264" s="14">
        <v>2427047.2920000004</v>
      </c>
      <c r="Q264" s="14">
        <v>22397</v>
      </c>
      <c r="R264" s="14">
        <v>223055.3065200001</v>
      </c>
    </row>
    <row r="265" spans="1:20" ht="16.5" hidden="1" customHeight="1" x14ac:dyDescent="0.2">
      <c r="A265" s="10">
        <v>3</v>
      </c>
      <c r="B265" s="11" t="s">
        <v>238</v>
      </c>
      <c r="C265" s="12" t="s">
        <v>239</v>
      </c>
      <c r="D265" s="11" t="s">
        <v>237</v>
      </c>
      <c r="E265" s="13">
        <v>17.310329999999997</v>
      </c>
      <c r="F265" s="14">
        <v>239592</v>
      </c>
      <c r="G265" s="14">
        <v>4147416.5853599994</v>
      </c>
      <c r="H265" s="15">
        <v>263800</v>
      </c>
      <c r="I265" s="14">
        <v>4566465.0539999995</v>
      </c>
      <c r="J265" s="16">
        <v>1</v>
      </c>
      <c r="K265" s="14">
        <v>263800</v>
      </c>
      <c r="L265" s="14">
        <v>4566465.0539999995</v>
      </c>
      <c r="M265" s="14"/>
      <c r="N265" s="14"/>
      <c r="O265" s="14">
        <v>263800</v>
      </c>
      <c r="P265" s="14">
        <v>4566465.0539999995</v>
      </c>
      <c r="Q265" s="14">
        <v>24208</v>
      </c>
      <c r="R265" s="14">
        <v>419048.46864000009</v>
      </c>
    </row>
    <row r="266" spans="1:20" ht="16.5" hidden="1" customHeight="1" x14ac:dyDescent="0.2">
      <c r="A266" s="10">
        <v>4</v>
      </c>
      <c r="B266" s="11" t="s">
        <v>240</v>
      </c>
      <c r="C266" s="12" t="s">
        <v>241</v>
      </c>
      <c r="D266" s="11" t="s">
        <v>237</v>
      </c>
      <c r="E266" s="13">
        <v>4.1226199999999995</v>
      </c>
      <c r="F266" s="14">
        <v>242000</v>
      </c>
      <c r="G266" s="14">
        <v>997674.03999999992</v>
      </c>
      <c r="H266" s="15">
        <v>266500</v>
      </c>
      <c r="I266" s="14">
        <v>1098678.23</v>
      </c>
      <c r="J266" s="16">
        <v>1</v>
      </c>
      <c r="K266" s="14">
        <v>266500</v>
      </c>
      <c r="L266" s="14">
        <v>1098678.23</v>
      </c>
      <c r="M266" s="14"/>
      <c r="N266" s="14"/>
      <c r="O266" s="14">
        <v>266500</v>
      </c>
      <c r="P266" s="14">
        <v>1098678.23</v>
      </c>
      <c r="Q266" s="14">
        <v>24500</v>
      </c>
      <c r="R266" s="14">
        <v>101004.19000000006</v>
      </c>
    </row>
    <row r="267" spans="1:20" ht="16.5" hidden="1" customHeight="1" x14ac:dyDescent="0.2">
      <c r="A267" s="10">
        <v>5</v>
      </c>
      <c r="B267" s="11" t="s">
        <v>242</v>
      </c>
      <c r="C267" s="12" t="s">
        <v>243</v>
      </c>
      <c r="D267" s="11" t="s">
        <v>237</v>
      </c>
      <c r="E267" s="13">
        <v>144.33265000000003</v>
      </c>
      <c r="F267" s="14">
        <v>262000</v>
      </c>
      <c r="G267" s="14">
        <v>37815154.300000004</v>
      </c>
      <c r="H267" s="15">
        <v>288500</v>
      </c>
      <c r="I267" s="14">
        <v>41639969.525000006</v>
      </c>
      <c r="J267" s="16">
        <v>1</v>
      </c>
      <c r="K267" s="14">
        <v>288500</v>
      </c>
      <c r="L267" s="14">
        <v>41639969.525000006</v>
      </c>
      <c r="M267" s="14"/>
      <c r="N267" s="14"/>
      <c r="O267" s="14">
        <v>288500</v>
      </c>
      <c r="P267" s="14">
        <v>41639969.525000006</v>
      </c>
      <c r="Q267" s="14">
        <v>26500</v>
      </c>
      <c r="R267" s="14">
        <v>3824815.2250000015</v>
      </c>
    </row>
    <row r="268" spans="1:20" ht="16.5" hidden="1" customHeight="1" x14ac:dyDescent="0.2">
      <c r="A268" s="10">
        <v>6</v>
      </c>
      <c r="B268" s="11" t="s">
        <v>244</v>
      </c>
      <c r="C268" s="12" t="s">
        <v>245</v>
      </c>
      <c r="D268" s="11" t="s">
        <v>237</v>
      </c>
      <c r="E268" s="13">
        <v>37.657978000000007</v>
      </c>
      <c r="F268" s="14">
        <v>284408</v>
      </c>
      <c r="G268" s="14">
        <v>10710230.207024002</v>
      </c>
      <c r="H268" s="15">
        <v>313200</v>
      </c>
      <c r="I268" s="14">
        <v>11794478.709600002</v>
      </c>
      <c r="J268" s="16">
        <v>1</v>
      </c>
      <c r="K268" s="14">
        <v>313200</v>
      </c>
      <c r="L268" s="14">
        <v>11794478.709600002</v>
      </c>
      <c r="M268" s="14"/>
      <c r="N268" s="14"/>
      <c r="O268" s="14">
        <v>313200</v>
      </c>
      <c r="P268" s="14">
        <v>11794478.709600002</v>
      </c>
      <c r="Q268" s="14">
        <v>28792</v>
      </c>
      <c r="R268" s="14">
        <v>1084248.5025759991</v>
      </c>
    </row>
    <row r="269" spans="1:20" ht="16.5" hidden="1" customHeight="1" x14ac:dyDescent="0.2">
      <c r="A269" s="17"/>
      <c r="B269" s="18"/>
      <c r="C269" s="19" t="s">
        <v>17</v>
      </c>
      <c r="D269" s="18"/>
      <c r="E269" s="20"/>
      <c r="F269" s="21"/>
      <c r="G269" s="21">
        <v>56021187.117864005</v>
      </c>
      <c r="H269" s="22"/>
      <c r="I269" s="21">
        <v>61688198.810600005</v>
      </c>
      <c r="J269" s="23"/>
      <c r="K269" s="21"/>
      <c r="L269" s="21">
        <v>61688198.810600005</v>
      </c>
      <c r="M269" s="21"/>
      <c r="N269" s="21">
        <v>0</v>
      </c>
      <c r="O269" s="21"/>
      <c r="P269" s="21">
        <v>61688198.810600005</v>
      </c>
      <c r="Q269" s="21"/>
      <c r="R269" s="21">
        <v>5667011.6927360008</v>
      </c>
    </row>
    <row r="270" spans="1:20" ht="16.5" hidden="1" customHeight="1" x14ac:dyDescent="0.2">
      <c r="A270" s="4" t="s">
        <v>18</v>
      </c>
      <c r="B270" s="5"/>
      <c r="C270" s="5" t="s">
        <v>19</v>
      </c>
      <c r="D270" s="5"/>
      <c r="E270" s="6"/>
      <c r="F270" s="7"/>
      <c r="G270" s="7"/>
      <c r="H270" s="8"/>
      <c r="I270" s="7"/>
      <c r="J270" s="9"/>
      <c r="K270" s="7"/>
      <c r="L270" s="7"/>
      <c r="M270" s="7"/>
      <c r="N270" s="7"/>
      <c r="O270" s="7"/>
      <c r="P270" s="7"/>
      <c r="Q270" s="7"/>
      <c r="R270" s="7"/>
    </row>
    <row r="271" spans="1:20" ht="16.5" hidden="1" customHeight="1" x14ac:dyDescent="0.2">
      <c r="A271" s="10">
        <v>1</v>
      </c>
      <c r="B271" s="11" t="s">
        <v>249</v>
      </c>
      <c r="C271" s="12" t="s">
        <v>250</v>
      </c>
      <c r="D271" s="11" t="s">
        <v>248</v>
      </c>
      <c r="E271" s="13">
        <v>1.1301E-2</v>
      </c>
      <c r="F271" s="14">
        <v>3038093</v>
      </c>
      <c r="G271" s="14">
        <v>34333.488992999999</v>
      </c>
      <c r="H271" s="15">
        <v>3108408</v>
      </c>
      <c r="I271" s="14">
        <v>35128.118807999999</v>
      </c>
      <c r="J271" s="16">
        <v>1</v>
      </c>
      <c r="K271" s="14">
        <v>3108408</v>
      </c>
      <c r="L271" s="14">
        <v>35128.118807999999</v>
      </c>
      <c r="M271" s="14"/>
      <c r="N271" s="14">
        <v>0</v>
      </c>
      <c r="O271" s="14">
        <v>3108408</v>
      </c>
      <c r="P271" s="14">
        <v>35128.118807999999</v>
      </c>
      <c r="Q271" s="14">
        <v>70315</v>
      </c>
      <c r="R271" s="14">
        <v>794.62981500000024</v>
      </c>
    </row>
    <row r="272" spans="1:20" ht="28.5" hidden="1" customHeight="1" x14ac:dyDescent="0.2">
      <c r="A272" s="10">
        <v>2</v>
      </c>
      <c r="B272" s="11" t="s">
        <v>271</v>
      </c>
      <c r="C272" s="12" t="s">
        <v>465</v>
      </c>
      <c r="D272" s="11" t="s">
        <v>248</v>
      </c>
      <c r="E272" s="13">
        <v>1.4000000000000001</v>
      </c>
      <c r="F272" s="14">
        <v>15042</v>
      </c>
      <c r="G272" s="14">
        <v>21058.800000000003</v>
      </c>
      <c r="H272" s="15">
        <v>15072</v>
      </c>
      <c r="I272" s="14">
        <v>21100.800000000003</v>
      </c>
      <c r="J272" s="16">
        <v>1</v>
      </c>
      <c r="K272" s="14">
        <v>15072</v>
      </c>
      <c r="L272" s="14">
        <v>21100.800000000003</v>
      </c>
      <c r="M272" s="14"/>
      <c r="N272" s="14">
        <v>0</v>
      </c>
      <c r="O272" s="14">
        <v>15072</v>
      </c>
      <c r="P272" s="14">
        <v>21100.800000000003</v>
      </c>
      <c r="Q272" s="14">
        <v>30</v>
      </c>
      <c r="R272" s="14">
        <v>42</v>
      </c>
    </row>
    <row r="273" spans="1:18" ht="16.5" hidden="1" customHeight="1" x14ac:dyDescent="0.2">
      <c r="A273" s="10">
        <v>3</v>
      </c>
      <c r="B273" s="11" t="s">
        <v>253</v>
      </c>
      <c r="C273" s="12" t="s">
        <v>254</v>
      </c>
      <c r="D273" s="11" t="s">
        <v>248</v>
      </c>
      <c r="E273" s="13">
        <v>10.856630000000001</v>
      </c>
      <c r="F273" s="14">
        <v>27817</v>
      </c>
      <c r="G273" s="14">
        <v>301998.87671000004</v>
      </c>
      <c r="H273" s="15">
        <v>27917</v>
      </c>
      <c r="I273" s="14">
        <v>303084.53971000004</v>
      </c>
      <c r="J273" s="16">
        <v>1</v>
      </c>
      <c r="K273" s="14">
        <v>27917</v>
      </c>
      <c r="L273" s="14">
        <v>303084.53971000004</v>
      </c>
      <c r="M273" s="14"/>
      <c r="N273" s="14">
        <v>0</v>
      </c>
      <c r="O273" s="14">
        <v>27917</v>
      </c>
      <c r="P273" s="14">
        <v>303084.53971000004</v>
      </c>
      <c r="Q273" s="14">
        <v>100</v>
      </c>
      <c r="R273" s="14">
        <v>1085.6630000000005</v>
      </c>
    </row>
    <row r="274" spans="1:18" ht="16.5" hidden="1" customHeight="1" x14ac:dyDescent="0.2">
      <c r="A274" s="10">
        <v>4</v>
      </c>
      <c r="B274" s="11" t="s">
        <v>255</v>
      </c>
      <c r="C274" s="12" t="s">
        <v>256</v>
      </c>
      <c r="D274" s="11" t="s">
        <v>248</v>
      </c>
      <c r="E274" s="13">
        <v>0.39928000000000002</v>
      </c>
      <c r="F274" s="14">
        <v>281286</v>
      </c>
      <c r="G274" s="14">
        <v>112311.87408000001</v>
      </c>
      <c r="H274" s="15">
        <v>306576</v>
      </c>
      <c r="I274" s="14">
        <v>122409.66528</v>
      </c>
      <c r="J274" s="16">
        <v>1</v>
      </c>
      <c r="K274" s="14">
        <v>306576</v>
      </c>
      <c r="L274" s="14">
        <v>122409.66528</v>
      </c>
      <c r="M274" s="14"/>
      <c r="N274" s="14">
        <v>0</v>
      </c>
      <c r="O274" s="14">
        <v>306576</v>
      </c>
      <c r="P274" s="14">
        <v>122409.66528</v>
      </c>
      <c r="Q274" s="14">
        <v>25290</v>
      </c>
      <c r="R274" s="14">
        <v>10097.791199999992</v>
      </c>
    </row>
    <row r="275" spans="1:18" ht="28.5" hidden="1" customHeight="1" x14ac:dyDescent="0.2">
      <c r="A275" s="10">
        <v>5</v>
      </c>
      <c r="B275" s="11" t="s">
        <v>257</v>
      </c>
      <c r="C275" s="12" t="s">
        <v>258</v>
      </c>
      <c r="D275" s="11" t="s">
        <v>248</v>
      </c>
      <c r="E275" s="13">
        <v>0.90899999999999992</v>
      </c>
      <c r="F275" s="14">
        <v>2391243</v>
      </c>
      <c r="G275" s="14">
        <v>2173639.8869999996</v>
      </c>
      <c r="H275" s="15">
        <v>2093732</v>
      </c>
      <c r="I275" s="14">
        <v>1903202.3879999998</v>
      </c>
      <c r="J275" s="16">
        <v>1</v>
      </c>
      <c r="K275" s="14">
        <v>2093732</v>
      </c>
      <c r="L275" s="14">
        <v>1903202.3879999998</v>
      </c>
      <c r="M275" s="14"/>
      <c r="N275" s="14">
        <v>0</v>
      </c>
      <c r="O275" s="14">
        <v>2093732</v>
      </c>
      <c r="P275" s="14">
        <v>1903202.3879999998</v>
      </c>
      <c r="Q275" s="14">
        <v>-297511</v>
      </c>
      <c r="R275" s="14">
        <v>-270437.49899999984</v>
      </c>
    </row>
    <row r="276" spans="1:18" ht="28.5" hidden="1" customHeight="1" x14ac:dyDescent="0.2">
      <c r="A276" s="10">
        <v>6</v>
      </c>
      <c r="B276" s="11" t="s">
        <v>259</v>
      </c>
      <c r="C276" s="12" t="s">
        <v>260</v>
      </c>
      <c r="D276" s="11" t="s">
        <v>248</v>
      </c>
      <c r="E276" s="13">
        <v>7.3284000000000002E-2</v>
      </c>
      <c r="F276" s="14">
        <v>2938899</v>
      </c>
      <c r="G276" s="14">
        <v>215374.274316</v>
      </c>
      <c r="H276" s="15">
        <v>2551591</v>
      </c>
      <c r="I276" s="14">
        <v>186990.79484400002</v>
      </c>
      <c r="J276" s="16">
        <v>1</v>
      </c>
      <c r="K276" s="14">
        <v>2551591</v>
      </c>
      <c r="L276" s="14">
        <v>186990.79484400002</v>
      </c>
      <c r="M276" s="14"/>
      <c r="N276" s="14">
        <v>0</v>
      </c>
      <c r="O276" s="14">
        <v>2551591</v>
      </c>
      <c r="P276" s="14">
        <v>186990.79484400002</v>
      </c>
      <c r="Q276" s="14">
        <v>-387308</v>
      </c>
      <c r="R276" s="14">
        <v>-28383.479471999977</v>
      </c>
    </row>
    <row r="277" spans="1:18" ht="16.5" hidden="1" customHeight="1" x14ac:dyDescent="0.2">
      <c r="A277" s="10">
        <v>7</v>
      </c>
      <c r="B277" s="11" t="s">
        <v>261</v>
      </c>
      <c r="C277" s="12" t="s">
        <v>262</v>
      </c>
      <c r="D277" s="11" t="s">
        <v>248</v>
      </c>
      <c r="E277" s="13">
        <v>0.91670600000000002</v>
      </c>
      <c r="F277" s="14">
        <v>276782</v>
      </c>
      <c r="G277" s="14">
        <v>253727.720092</v>
      </c>
      <c r="H277" s="15">
        <v>302006</v>
      </c>
      <c r="I277" s="14">
        <v>276850.71223599999</v>
      </c>
      <c r="J277" s="16">
        <v>1</v>
      </c>
      <c r="K277" s="14">
        <v>302006</v>
      </c>
      <c r="L277" s="14">
        <v>276850.71223599999</v>
      </c>
      <c r="M277" s="14"/>
      <c r="N277" s="14">
        <v>0</v>
      </c>
      <c r="O277" s="14">
        <v>302006</v>
      </c>
      <c r="P277" s="14">
        <v>276850.71223599999</v>
      </c>
      <c r="Q277" s="14">
        <v>25224</v>
      </c>
      <c r="R277" s="14">
        <v>23122.992143999989</v>
      </c>
    </row>
    <row r="278" spans="1:18" ht="16.5" hidden="1" customHeight="1" x14ac:dyDescent="0.2">
      <c r="A278" s="10">
        <v>8</v>
      </c>
      <c r="B278" s="11" t="s">
        <v>263</v>
      </c>
      <c r="C278" s="12" t="s">
        <v>264</v>
      </c>
      <c r="D278" s="11" t="s">
        <v>248</v>
      </c>
      <c r="E278" s="13">
        <v>0.23371400000000001</v>
      </c>
      <c r="F278" s="14">
        <v>272875</v>
      </c>
      <c r="G278" s="14">
        <v>63774.707750000001</v>
      </c>
      <c r="H278" s="15">
        <v>298032</v>
      </c>
      <c r="I278" s="14">
        <v>69654.250847999996</v>
      </c>
      <c r="J278" s="16">
        <v>1</v>
      </c>
      <c r="K278" s="14">
        <v>298032</v>
      </c>
      <c r="L278" s="14">
        <v>69654.250847999996</v>
      </c>
      <c r="M278" s="14"/>
      <c r="N278" s="14">
        <v>0</v>
      </c>
      <c r="O278" s="14">
        <v>298032</v>
      </c>
      <c r="P278" s="14">
        <v>69654.250847999996</v>
      </c>
      <c r="Q278" s="14">
        <v>25157</v>
      </c>
      <c r="R278" s="14">
        <v>5879.5430979999946</v>
      </c>
    </row>
    <row r="279" spans="1:18" ht="16.5" hidden="1" customHeight="1" x14ac:dyDescent="0.2">
      <c r="A279" s="10">
        <v>9</v>
      </c>
      <c r="B279" s="11" t="s">
        <v>265</v>
      </c>
      <c r="C279" s="12" t="s">
        <v>266</v>
      </c>
      <c r="D279" s="11" t="s">
        <v>248</v>
      </c>
      <c r="E279" s="13">
        <v>0.25761500000000004</v>
      </c>
      <c r="F279" s="14">
        <v>396542</v>
      </c>
      <c r="G279" s="14">
        <v>102155.16733000001</v>
      </c>
      <c r="H279" s="15">
        <v>392640</v>
      </c>
      <c r="I279" s="14">
        <v>101149.95360000001</v>
      </c>
      <c r="J279" s="16">
        <v>1</v>
      </c>
      <c r="K279" s="14">
        <v>392640</v>
      </c>
      <c r="L279" s="14">
        <v>101149.95360000001</v>
      </c>
      <c r="M279" s="14"/>
      <c r="N279" s="14">
        <v>0</v>
      </c>
      <c r="O279" s="14">
        <v>392640</v>
      </c>
      <c r="P279" s="14">
        <v>101149.95360000001</v>
      </c>
      <c r="Q279" s="14">
        <v>-3902</v>
      </c>
      <c r="R279" s="14">
        <v>-1005.2137300000031</v>
      </c>
    </row>
    <row r="280" spans="1:18" ht="16.5" hidden="1" customHeight="1" x14ac:dyDescent="0.2">
      <c r="A280" s="10">
        <v>10</v>
      </c>
      <c r="B280" s="11" t="s">
        <v>370</v>
      </c>
      <c r="C280" s="12" t="s">
        <v>371</v>
      </c>
      <c r="D280" s="11" t="s">
        <v>248</v>
      </c>
      <c r="E280" s="13">
        <v>1.1378900000000001</v>
      </c>
      <c r="F280" s="14">
        <v>14235</v>
      </c>
      <c r="G280" s="14">
        <v>16197.864150000001</v>
      </c>
      <c r="H280" s="15">
        <v>14434</v>
      </c>
      <c r="I280" s="14">
        <v>16424.304260000001</v>
      </c>
      <c r="J280" s="16">
        <v>1</v>
      </c>
      <c r="K280" s="14">
        <v>14434</v>
      </c>
      <c r="L280" s="14">
        <v>16424.304260000001</v>
      </c>
      <c r="M280" s="14"/>
      <c r="N280" s="14">
        <v>0</v>
      </c>
      <c r="O280" s="14">
        <v>14434</v>
      </c>
      <c r="P280" s="14">
        <v>16424.304260000001</v>
      </c>
      <c r="Q280" s="14">
        <v>199</v>
      </c>
      <c r="R280" s="14">
        <v>226.44010999999955</v>
      </c>
    </row>
    <row r="281" spans="1:18" ht="16.5" hidden="1" customHeight="1" x14ac:dyDescent="0.2">
      <c r="A281" s="10">
        <v>11</v>
      </c>
      <c r="B281" s="11" t="s">
        <v>269</v>
      </c>
      <c r="C281" s="12" t="s">
        <v>270</v>
      </c>
      <c r="D281" s="11" t="s">
        <v>248</v>
      </c>
      <c r="E281" s="13">
        <v>0.74866400000000011</v>
      </c>
      <c r="F281" s="14">
        <v>411700</v>
      </c>
      <c r="G281" s="14">
        <v>308224.96880000003</v>
      </c>
      <c r="H281" s="15">
        <v>442898</v>
      </c>
      <c r="I281" s="14">
        <v>331581.78827200003</v>
      </c>
      <c r="J281" s="16">
        <v>1</v>
      </c>
      <c r="K281" s="14">
        <v>442898</v>
      </c>
      <c r="L281" s="14">
        <v>331581.78827200003</v>
      </c>
      <c r="M281" s="14"/>
      <c r="N281" s="14">
        <v>0</v>
      </c>
      <c r="O281" s="14">
        <v>442898</v>
      </c>
      <c r="P281" s="14">
        <v>331581.78827200003</v>
      </c>
      <c r="Q281" s="14">
        <v>31198</v>
      </c>
      <c r="R281" s="14">
        <v>23356.819472000003</v>
      </c>
    </row>
    <row r="282" spans="1:18" ht="16.5" hidden="1" customHeight="1" x14ac:dyDescent="0.2">
      <c r="A282" s="10">
        <v>12</v>
      </c>
      <c r="B282" s="11" t="s">
        <v>271</v>
      </c>
      <c r="C282" s="12" t="s">
        <v>272</v>
      </c>
      <c r="D282" s="11" t="s">
        <v>248</v>
      </c>
      <c r="E282" s="13">
        <v>0.6</v>
      </c>
      <c r="F282" s="14">
        <v>15042</v>
      </c>
      <c r="G282" s="14">
        <v>9025.1999999999989</v>
      </c>
      <c r="H282" s="15">
        <v>15072</v>
      </c>
      <c r="I282" s="14">
        <v>9043.1999999999989</v>
      </c>
      <c r="J282" s="16">
        <v>1</v>
      </c>
      <c r="K282" s="14">
        <v>15072</v>
      </c>
      <c r="L282" s="14">
        <v>9043.1999999999989</v>
      </c>
      <c r="M282" s="14"/>
      <c r="N282" s="14">
        <v>0</v>
      </c>
      <c r="O282" s="14">
        <v>15072</v>
      </c>
      <c r="P282" s="14">
        <v>9043.1999999999989</v>
      </c>
      <c r="Q282" s="14">
        <v>30</v>
      </c>
      <c r="R282" s="14">
        <v>18</v>
      </c>
    </row>
    <row r="283" spans="1:18" ht="16.5" hidden="1" customHeight="1" x14ac:dyDescent="0.2">
      <c r="A283" s="10">
        <v>13</v>
      </c>
      <c r="B283" s="11" t="s">
        <v>273</v>
      </c>
      <c r="C283" s="12" t="s">
        <v>274</v>
      </c>
      <c r="D283" s="11" t="s">
        <v>248</v>
      </c>
      <c r="E283" s="13">
        <v>1.1293600000000001</v>
      </c>
      <c r="F283" s="14">
        <v>320806</v>
      </c>
      <c r="G283" s="14">
        <v>362305.46416000003</v>
      </c>
      <c r="H283" s="15">
        <v>346163</v>
      </c>
      <c r="I283" s="14">
        <v>390942.64568000007</v>
      </c>
      <c r="J283" s="16">
        <v>1</v>
      </c>
      <c r="K283" s="14">
        <v>346163</v>
      </c>
      <c r="L283" s="14">
        <v>390942.64568000007</v>
      </c>
      <c r="M283" s="14"/>
      <c r="N283" s="14">
        <v>0</v>
      </c>
      <c r="O283" s="14">
        <v>346163</v>
      </c>
      <c r="P283" s="14">
        <v>390942.64568000007</v>
      </c>
      <c r="Q283" s="14">
        <v>25357</v>
      </c>
      <c r="R283" s="14">
        <v>28637.181520000042</v>
      </c>
    </row>
    <row r="284" spans="1:18" ht="16.5" hidden="1" customHeight="1" x14ac:dyDescent="0.2">
      <c r="A284" s="10">
        <v>14</v>
      </c>
      <c r="B284" s="11" t="s">
        <v>275</v>
      </c>
      <c r="C284" s="12" t="s">
        <v>276</v>
      </c>
      <c r="D284" s="11" t="s">
        <v>248</v>
      </c>
      <c r="E284" s="13">
        <v>0.82231500000000002</v>
      </c>
      <c r="F284" s="14">
        <v>294869</v>
      </c>
      <c r="G284" s="14">
        <v>242475.20173500001</v>
      </c>
      <c r="H284" s="15">
        <v>320127</v>
      </c>
      <c r="I284" s="14">
        <v>263245.23400500003</v>
      </c>
      <c r="J284" s="16">
        <v>1</v>
      </c>
      <c r="K284" s="14">
        <v>320127</v>
      </c>
      <c r="L284" s="14">
        <v>263245.23400500003</v>
      </c>
      <c r="M284" s="14"/>
      <c r="N284" s="14">
        <v>0</v>
      </c>
      <c r="O284" s="14">
        <v>320127</v>
      </c>
      <c r="P284" s="14">
        <v>263245.23400500003</v>
      </c>
      <c r="Q284" s="14">
        <v>25258</v>
      </c>
      <c r="R284" s="14">
        <v>20770.032270000025</v>
      </c>
    </row>
    <row r="285" spans="1:18" ht="16.5" hidden="1" customHeight="1" x14ac:dyDescent="0.2">
      <c r="A285" s="10">
        <v>15</v>
      </c>
      <c r="B285" s="11" t="s">
        <v>372</v>
      </c>
      <c r="C285" s="12" t="s">
        <v>373</v>
      </c>
      <c r="D285" s="11" t="s">
        <v>248</v>
      </c>
      <c r="E285" s="13">
        <v>0.25992999999999999</v>
      </c>
      <c r="F285" s="14">
        <v>447226</v>
      </c>
      <c r="G285" s="14">
        <v>116247.45418</v>
      </c>
      <c r="H285" s="15">
        <v>472914</v>
      </c>
      <c r="I285" s="14">
        <v>122924.53602</v>
      </c>
      <c r="J285" s="16">
        <v>1</v>
      </c>
      <c r="K285" s="14">
        <v>472914</v>
      </c>
      <c r="L285" s="14">
        <v>122924.53602</v>
      </c>
      <c r="M285" s="14"/>
      <c r="N285" s="14">
        <v>0</v>
      </c>
      <c r="O285" s="14">
        <v>472914</v>
      </c>
      <c r="P285" s="14">
        <v>122924.53602</v>
      </c>
      <c r="Q285" s="14">
        <v>25688</v>
      </c>
      <c r="R285" s="14">
        <v>6677.0818399999989</v>
      </c>
    </row>
    <row r="286" spans="1:18" ht="16.5" hidden="1" customHeight="1" x14ac:dyDescent="0.2">
      <c r="A286" s="10">
        <v>16</v>
      </c>
      <c r="B286" s="11" t="s">
        <v>277</v>
      </c>
      <c r="C286" s="12" t="s">
        <v>278</v>
      </c>
      <c r="D286" s="11" t="s">
        <v>248</v>
      </c>
      <c r="E286" s="13">
        <v>3.6210000000000001E-3</v>
      </c>
      <c r="F286" s="14">
        <v>826454</v>
      </c>
      <c r="G286" s="14">
        <v>2992.5899340000001</v>
      </c>
      <c r="H286" s="15">
        <v>853004</v>
      </c>
      <c r="I286" s="14">
        <v>3088.727484</v>
      </c>
      <c r="J286" s="16">
        <v>1</v>
      </c>
      <c r="K286" s="14">
        <v>853004</v>
      </c>
      <c r="L286" s="14">
        <v>3088.727484</v>
      </c>
      <c r="M286" s="14"/>
      <c r="N286" s="14">
        <v>0</v>
      </c>
      <c r="O286" s="14">
        <v>853004</v>
      </c>
      <c r="P286" s="14">
        <v>3088.727484</v>
      </c>
      <c r="Q286" s="14">
        <v>26550</v>
      </c>
      <c r="R286" s="14">
        <v>96.137549999999919</v>
      </c>
    </row>
    <row r="287" spans="1:18" ht="16.5" hidden="1" customHeight="1" x14ac:dyDescent="0.2">
      <c r="A287" s="10">
        <v>17</v>
      </c>
      <c r="B287" s="11" t="s">
        <v>374</v>
      </c>
      <c r="C287" s="12" t="s">
        <v>375</v>
      </c>
      <c r="D287" s="11" t="s">
        <v>248</v>
      </c>
      <c r="E287" s="13">
        <v>0.56680799999999998</v>
      </c>
      <c r="F287" s="14">
        <v>1727890</v>
      </c>
      <c r="G287" s="14">
        <v>979381.87511999998</v>
      </c>
      <c r="H287" s="15">
        <v>1492212</v>
      </c>
      <c r="I287" s="14">
        <v>845797.69929599995</v>
      </c>
      <c r="J287" s="16">
        <v>1</v>
      </c>
      <c r="K287" s="14">
        <v>1492212</v>
      </c>
      <c r="L287" s="14">
        <v>845797.69929599995</v>
      </c>
      <c r="M287" s="14"/>
      <c r="N287" s="14">
        <v>0</v>
      </c>
      <c r="O287" s="14">
        <v>1492212</v>
      </c>
      <c r="P287" s="14">
        <v>845797.69929599995</v>
      </c>
      <c r="Q287" s="14">
        <v>-235678</v>
      </c>
      <c r="R287" s="14">
        <v>-133584.17582400003</v>
      </c>
    </row>
    <row r="288" spans="1:18" ht="16.5" hidden="1" customHeight="1" x14ac:dyDescent="0.2">
      <c r="A288" s="10">
        <v>18</v>
      </c>
      <c r="B288" s="11" t="s">
        <v>20</v>
      </c>
      <c r="C288" s="12" t="s">
        <v>21</v>
      </c>
      <c r="D288" s="11" t="s">
        <v>13</v>
      </c>
      <c r="E288" s="13"/>
      <c r="F288" s="14"/>
      <c r="G288" s="14">
        <v>1925.80954974</v>
      </c>
      <c r="H288" s="15"/>
      <c r="I288" s="14"/>
      <c r="J288" s="16"/>
      <c r="K288" s="14"/>
      <c r="L288" s="14"/>
      <c r="M288" s="14"/>
      <c r="N288" s="14"/>
      <c r="O288" s="14"/>
      <c r="P288" s="14">
        <v>2002.91963304</v>
      </c>
      <c r="Q288" s="14"/>
      <c r="R288" s="14">
        <v>77.110083300000042</v>
      </c>
    </row>
    <row r="289" spans="1:20" ht="16.5" hidden="1" customHeight="1" x14ac:dyDescent="0.2">
      <c r="A289" s="17"/>
      <c r="B289" s="18"/>
      <c r="C289" s="19" t="s">
        <v>22</v>
      </c>
      <c r="D289" s="18"/>
      <c r="E289" s="20"/>
      <c r="F289" s="21"/>
      <c r="G289" s="21">
        <v>5317151.2238997389</v>
      </c>
      <c r="H289" s="22"/>
      <c r="I289" s="21">
        <v>5002619.3583429996</v>
      </c>
      <c r="J289" s="23"/>
      <c r="K289" s="21"/>
      <c r="L289" s="21">
        <v>5002619.3583429996</v>
      </c>
      <c r="M289" s="21"/>
      <c r="N289" s="21">
        <v>0</v>
      </c>
      <c r="O289" s="21"/>
      <c r="P289" s="21">
        <v>5004622.2779760398</v>
      </c>
      <c r="Q289" s="21"/>
      <c r="R289" s="21">
        <v>-312528.94592369982</v>
      </c>
    </row>
    <row r="290" spans="1:20" ht="26.25" hidden="1" customHeight="1" x14ac:dyDescent="0.2">
      <c r="A290" s="44" t="s">
        <v>0</v>
      </c>
      <c r="B290" s="43"/>
      <c r="C290" s="43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</row>
    <row r="291" spans="1:20" ht="30" hidden="1" customHeight="1" x14ac:dyDescent="0.2">
      <c r="A291" s="45" t="s">
        <v>23</v>
      </c>
      <c r="B291" s="43"/>
      <c r="C291" s="43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</row>
    <row r="292" spans="1:20" ht="37.5" hidden="1" customHeight="1" x14ac:dyDescent="0.2">
      <c r="A292" s="42" t="s">
        <v>391</v>
      </c>
      <c r="B292" s="43"/>
      <c r="C292" s="43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</row>
    <row r="293" spans="1:20" ht="45" hidden="1" customHeight="1" x14ac:dyDescent="0.2">
      <c r="A293" s="2" t="s">
        <v>1</v>
      </c>
      <c r="B293" s="3" t="s">
        <v>2</v>
      </c>
      <c r="C293" s="3" t="s">
        <v>3</v>
      </c>
      <c r="D293" s="3" t="s">
        <v>4</v>
      </c>
      <c r="E293" s="3" t="s">
        <v>5</v>
      </c>
      <c r="F293" s="3" t="s">
        <v>25</v>
      </c>
      <c r="G293" s="3" t="s">
        <v>26</v>
      </c>
      <c r="H293" s="3" t="s">
        <v>27</v>
      </c>
      <c r="I293" s="3" t="s">
        <v>26</v>
      </c>
      <c r="J293" s="3" t="s">
        <v>6</v>
      </c>
      <c r="K293" s="3" t="s">
        <v>28</v>
      </c>
      <c r="L293" s="3" t="s">
        <v>26</v>
      </c>
      <c r="M293" s="3" t="s">
        <v>29</v>
      </c>
      <c r="N293" s="3" t="s">
        <v>26</v>
      </c>
      <c r="O293" s="3" t="s">
        <v>30</v>
      </c>
      <c r="P293" s="3" t="s">
        <v>26</v>
      </c>
      <c r="Q293" s="3" t="s">
        <v>31</v>
      </c>
      <c r="R293" s="3" t="s">
        <v>32</v>
      </c>
    </row>
    <row r="294" spans="1:20" ht="16.5" hidden="1" customHeight="1" x14ac:dyDescent="0.2">
      <c r="A294" s="4" t="s">
        <v>9</v>
      </c>
      <c r="B294" s="5"/>
      <c r="C294" s="5" t="s">
        <v>10</v>
      </c>
      <c r="D294" s="5"/>
      <c r="E294" s="6"/>
      <c r="F294" s="7"/>
      <c r="G294" s="7"/>
      <c r="H294" s="8"/>
      <c r="I294" s="7"/>
      <c r="J294" s="9"/>
      <c r="K294" s="7"/>
      <c r="L294" s="7"/>
      <c r="M294" s="7"/>
      <c r="N294" s="7"/>
      <c r="O294" s="7"/>
      <c r="P294" s="7"/>
      <c r="Q294" s="7"/>
      <c r="R294" s="7"/>
    </row>
    <row r="295" spans="1:20" ht="16.5" hidden="1" customHeight="1" x14ac:dyDescent="0.2">
      <c r="A295" s="10">
        <v>1</v>
      </c>
      <c r="B295" s="11" t="s">
        <v>33</v>
      </c>
      <c r="C295" s="12" t="s">
        <v>392</v>
      </c>
      <c r="D295" s="11" t="s">
        <v>48</v>
      </c>
      <c r="E295" s="13">
        <v>195.8</v>
      </c>
      <c r="F295" s="14">
        <v>3500</v>
      </c>
      <c r="G295" s="14">
        <v>685300</v>
      </c>
      <c r="H295" s="15">
        <v>3500</v>
      </c>
      <c r="I295" s="14">
        <v>685300</v>
      </c>
      <c r="J295" s="16">
        <v>1</v>
      </c>
      <c r="K295" s="14">
        <v>3500</v>
      </c>
      <c r="L295" s="14">
        <v>685300</v>
      </c>
      <c r="M295" s="14">
        <v>0</v>
      </c>
      <c r="N295" s="14">
        <v>0</v>
      </c>
      <c r="O295" s="14">
        <v>3500</v>
      </c>
      <c r="P295" s="14">
        <v>685300</v>
      </c>
      <c r="Q295" s="14">
        <v>0</v>
      </c>
      <c r="R295" s="14">
        <v>0</v>
      </c>
    </row>
    <row r="296" spans="1:20" ht="16.5" hidden="1" customHeight="1" x14ac:dyDescent="0.2">
      <c r="A296" s="10">
        <v>2</v>
      </c>
      <c r="B296" s="11" t="s">
        <v>33</v>
      </c>
      <c r="C296" s="12" t="s">
        <v>466</v>
      </c>
      <c r="D296" s="11" t="s">
        <v>58</v>
      </c>
      <c r="E296" s="13">
        <v>2</v>
      </c>
      <c r="F296" s="14">
        <v>1500000</v>
      </c>
      <c r="G296" s="14">
        <v>3000000</v>
      </c>
      <c r="H296" s="15">
        <v>1500000</v>
      </c>
      <c r="I296" s="14">
        <v>3000000</v>
      </c>
      <c r="J296" s="16">
        <v>1</v>
      </c>
      <c r="K296" s="14">
        <v>1500000</v>
      </c>
      <c r="L296" s="14">
        <v>3000000</v>
      </c>
      <c r="M296" s="14">
        <v>0</v>
      </c>
      <c r="N296" s="14">
        <v>0</v>
      </c>
      <c r="O296" s="14">
        <v>1500000</v>
      </c>
      <c r="P296" s="14">
        <v>3000000</v>
      </c>
      <c r="Q296" s="14">
        <v>0</v>
      </c>
      <c r="R296" s="14">
        <v>0</v>
      </c>
    </row>
    <row r="297" spans="1:20" ht="16.5" hidden="1" customHeight="1" x14ac:dyDescent="0.2">
      <c r="A297" s="10">
        <v>3</v>
      </c>
      <c r="B297" s="11" t="s">
        <v>33</v>
      </c>
      <c r="C297" s="12" t="s">
        <v>467</v>
      </c>
      <c r="D297" s="11" t="s">
        <v>58</v>
      </c>
      <c r="E297" s="13">
        <v>1</v>
      </c>
      <c r="F297" s="14">
        <v>350000</v>
      </c>
      <c r="G297" s="14">
        <v>350000</v>
      </c>
      <c r="H297" s="15">
        <v>350000</v>
      </c>
      <c r="I297" s="14">
        <v>350000</v>
      </c>
      <c r="J297" s="16">
        <v>1</v>
      </c>
      <c r="K297" s="14">
        <v>350000</v>
      </c>
      <c r="L297" s="14">
        <v>350000</v>
      </c>
      <c r="M297" s="14">
        <v>0</v>
      </c>
      <c r="N297" s="14">
        <v>0</v>
      </c>
      <c r="O297" s="14">
        <v>350000</v>
      </c>
      <c r="P297" s="14">
        <v>350000</v>
      </c>
      <c r="Q297" s="14">
        <v>0</v>
      </c>
      <c r="R297" s="14">
        <v>0</v>
      </c>
    </row>
    <row r="298" spans="1:20" ht="16.5" hidden="1" customHeight="1" x14ac:dyDescent="0.2">
      <c r="A298" s="10">
        <v>4</v>
      </c>
      <c r="B298" s="11" t="s">
        <v>33</v>
      </c>
      <c r="C298" s="12" t="s">
        <v>468</v>
      </c>
      <c r="D298" s="11" t="s">
        <v>58</v>
      </c>
      <c r="E298" s="13">
        <v>2</v>
      </c>
      <c r="F298" s="14">
        <v>110000</v>
      </c>
      <c r="G298" s="14">
        <v>220000</v>
      </c>
      <c r="H298" s="15">
        <v>110000</v>
      </c>
      <c r="I298" s="14">
        <v>220000</v>
      </c>
      <c r="J298" s="16">
        <v>1</v>
      </c>
      <c r="K298" s="14">
        <v>110000</v>
      </c>
      <c r="L298" s="14">
        <v>220000</v>
      </c>
      <c r="M298" s="14">
        <v>0</v>
      </c>
      <c r="N298" s="14">
        <v>0</v>
      </c>
      <c r="O298" s="14">
        <v>110000</v>
      </c>
      <c r="P298" s="14">
        <v>220000</v>
      </c>
      <c r="Q298" s="14">
        <v>0</v>
      </c>
      <c r="R298" s="14">
        <v>0</v>
      </c>
    </row>
    <row r="299" spans="1:20" ht="16.5" hidden="1" customHeight="1" x14ac:dyDescent="0.2">
      <c r="A299" s="10">
        <v>5</v>
      </c>
      <c r="B299" s="11" t="s">
        <v>33</v>
      </c>
      <c r="C299" s="12" t="s">
        <v>469</v>
      </c>
      <c r="D299" s="11" t="s">
        <v>58</v>
      </c>
      <c r="E299" s="13">
        <v>8</v>
      </c>
      <c r="F299" s="14">
        <v>16500</v>
      </c>
      <c r="G299" s="14">
        <v>132000</v>
      </c>
      <c r="H299" s="15">
        <v>16500</v>
      </c>
      <c r="I299" s="14">
        <v>132000</v>
      </c>
      <c r="J299" s="16">
        <v>1</v>
      </c>
      <c r="K299" s="14">
        <v>16500</v>
      </c>
      <c r="L299" s="14">
        <v>132000</v>
      </c>
      <c r="M299" s="14">
        <v>0</v>
      </c>
      <c r="N299" s="14">
        <v>0</v>
      </c>
      <c r="O299" s="14">
        <v>16500</v>
      </c>
      <c r="P299" s="14">
        <v>132000</v>
      </c>
      <c r="Q299" s="14">
        <v>0</v>
      </c>
      <c r="R299" s="14">
        <v>0</v>
      </c>
    </row>
    <row r="300" spans="1:20" ht="16.5" hidden="1" customHeight="1" x14ac:dyDescent="0.2">
      <c r="A300" s="10">
        <v>6</v>
      </c>
      <c r="B300" s="11" t="s">
        <v>33</v>
      </c>
      <c r="C300" s="12" t="s">
        <v>396</v>
      </c>
      <c r="D300" s="11" t="s">
        <v>35</v>
      </c>
      <c r="E300" s="13">
        <v>1</v>
      </c>
      <c r="F300" s="14">
        <v>3000000</v>
      </c>
      <c r="G300" s="14">
        <v>3000000</v>
      </c>
      <c r="H300" s="15">
        <v>3000000</v>
      </c>
      <c r="I300" s="14">
        <v>3000000</v>
      </c>
      <c r="J300" s="16">
        <v>1</v>
      </c>
      <c r="K300" s="14">
        <v>3000000</v>
      </c>
      <c r="L300" s="14">
        <v>3000000</v>
      </c>
      <c r="M300" s="14">
        <v>0</v>
      </c>
      <c r="N300" s="14">
        <v>0</v>
      </c>
      <c r="O300" s="14">
        <v>3000000</v>
      </c>
      <c r="P300" s="14">
        <v>3000000</v>
      </c>
      <c r="Q300" s="14">
        <v>0</v>
      </c>
      <c r="R300" s="14">
        <v>0</v>
      </c>
    </row>
    <row r="301" spans="1:20" ht="16.5" hidden="1" customHeight="1" x14ac:dyDescent="0.2">
      <c r="A301" s="10">
        <v>7</v>
      </c>
      <c r="B301" s="11" t="s">
        <v>292</v>
      </c>
      <c r="C301" s="12" t="s">
        <v>293</v>
      </c>
      <c r="D301" s="11" t="s">
        <v>43</v>
      </c>
      <c r="E301" s="13">
        <v>2.13</v>
      </c>
      <c r="F301" s="14">
        <v>2500</v>
      </c>
      <c r="G301" s="14">
        <v>5325</v>
      </c>
      <c r="H301" s="15">
        <v>3000</v>
      </c>
      <c r="I301" s="14">
        <v>6390</v>
      </c>
      <c r="J301" s="16">
        <v>1</v>
      </c>
      <c r="K301" s="14">
        <v>3000</v>
      </c>
      <c r="L301" s="14">
        <v>6390</v>
      </c>
      <c r="M301" s="14">
        <v>0</v>
      </c>
      <c r="N301" s="14">
        <v>0</v>
      </c>
      <c r="O301" s="14">
        <v>3000</v>
      </c>
      <c r="P301" s="14">
        <v>6390</v>
      </c>
      <c r="Q301" s="14">
        <v>500</v>
      </c>
      <c r="R301" s="14">
        <v>1065</v>
      </c>
      <c r="S301" s="1">
        <v>0</v>
      </c>
      <c r="T301" s="1">
        <v>0</v>
      </c>
    </row>
    <row r="302" spans="1:20" ht="16.5" hidden="1" customHeight="1" x14ac:dyDescent="0.2">
      <c r="A302" s="10">
        <v>8</v>
      </c>
      <c r="B302" s="11" t="s">
        <v>397</v>
      </c>
      <c r="C302" s="12" t="s">
        <v>398</v>
      </c>
      <c r="D302" s="11" t="s">
        <v>35</v>
      </c>
      <c r="E302" s="13">
        <v>11.64</v>
      </c>
      <c r="F302" s="14">
        <v>1333</v>
      </c>
      <c r="G302" s="14">
        <v>15516.12</v>
      </c>
      <c r="H302" s="15">
        <v>1500</v>
      </c>
      <c r="I302" s="14">
        <v>17460</v>
      </c>
      <c r="J302" s="16">
        <v>1</v>
      </c>
      <c r="K302" s="14">
        <v>1500</v>
      </c>
      <c r="L302" s="14">
        <v>17460</v>
      </c>
      <c r="M302" s="14">
        <v>0</v>
      </c>
      <c r="N302" s="14">
        <v>0</v>
      </c>
      <c r="O302" s="14">
        <v>1500</v>
      </c>
      <c r="P302" s="14">
        <v>17460</v>
      </c>
      <c r="Q302" s="14">
        <v>167</v>
      </c>
      <c r="R302" s="14">
        <v>1943.8799999999992</v>
      </c>
      <c r="S302" s="1">
        <v>0</v>
      </c>
      <c r="T302" s="1">
        <v>0</v>
      </c>
    </row>
    <row r="303" spans="1:20" ht="16.5" customHeight="1" x14ac:dyDescent="0.2">
      <c r="A303" s="10">
        <v>9</v>
      </c>
      <c r="B303" s="11" t="s">
        <v>82</v>
      </c>
      <c r="C303" s="12" t="s">
        <v>83</v>
      </c>
      <c r="D303" s="11" t="s">
        <v>39</v>
      </c>
      <c r="E303" s="13">
        <v>82.31801999999999</v>
      </c>
      <c r="F303" s="14">
        <v>140000</v>
      </c>
      <c r="G303" s="14">
        <v>11524522.799999999</v>
      </c>
      <c r="H303" s="15">
        <v>200000</v>
      </c>
      <c r="I303" s="14">
        <v>16463603.999999998</v>
      </c>
      <c r="J303" s="16">
        <v>1</v>
      </c>
      <c r="K303" s="14">
        <v>200000</v>
      </c>
      <c r="L303" s="14">
        <v>16463603.999999998</v>
      </c>
      <c r="M303" s="14">
        <v>0</v>
      </c>
      <c r="N303" s="14">
        <v>0</v>
      </c>
      <c r="O303" s="14">
        <v>200000</v>
      </c>
      <c r="P303" s="14">
        <v>16463603.999999998</v>
      </c>
      <c r="Q303" s="14">
        <v>60000</v>
      </c>
      <c r="R303" s="14">
        <v>4939081.1999999993</v>
      </c>
      <c r="S303" s="1">
        <v>0</v>
      </c>
      <c r="T303" s="1">
        <v>0</v>
      </c>
    </row>
    <row r="304" spans="1:20" ht="16.5" hidden="1" customHeight="1" x14ac:dyDescent="0.2">
      <c r="A304" s="10">
        <v>10</v>
      </c>
      <c r="B304" s="11" t="s">
        <v>84</v>
      </c>
      <c r="C304" s="12" t="s">
        <v>85</v>
      </c>
      <c r="D304" s="11" t="s">
        <v>39</v>
      </c>
      <c r="E304" s="13">
        <v>0.90266628800000004</v>
      </c>
      <c r="F304" s="14">
        <v>400000</v>
      </c>
      <c r="G304" s="14">
        <v>361066.51520000002</v>
      </c>
      <c r="H304" s="15">
        <v>380000</v>
      </c>
      <c r="I304" s="14">
        <v>343013.18943999999</v>
      </c>
      <c r="J304" s="16">
        <v>1</v>
      </c>
      <c r="K304" s="14">
        <v>380000</v>
      </c>
      <c r="L304" s="14">
        <v>343013.18943999999</v>
      </c>
      <c r="M304" s="14">
        <v>0</v>
      </c>
      <c r="N304" s="14">
        <v>0</v>
      </c>
      <c r="O304" s="14">
        <v>380000</v>
      </c>
      <c r="P304" s="14">
        <v>343013.18943999999</v>
      </c>
      <c r="Q304" s="14">
        <v>-20000</v>
      </c>
      <c r="R304" s="14">
        <v>-18053.325760000036</v>
      </c>
      <c r="S304" s="1">
        <v>0</v>
      </c>
      <c r="T304" s="1">
        <v>0</v>
      </c>
    </row>
    <row r="305" spans="1:20" ht="16.5" hidden="1" customHeight="1" x14ac:dyDescent="0.2">
      <c r="A305" s="10">
        <v>11</v>
      </c>
      <c r="B305" s="11" t="s">
        <v>86</v>
      </c>
      <c r="C305" s="12" t="s">
        <v>87</v>
      </c>
      <c r="D305" s="11" t="s">
        <v>39</v>
      </c>
      <c r="E305" s="13">
        <v>38.270524260000002</v>
      </c>
      <c r="F305" s="14">
        <v>400000</v>
      </c>
      <c r="G305" s="14">
        <v>15308209.704</v>
      </c>
      <c r="H305" s="15">
        <v>380000</v>
      </c>
      <c r="I305" s="14">
        <v>14542799.218800001</v>
      </c>
      <c r="J305" s="16">
        <v>1</v>
      </c>
      <c r="K305" s="14">
        <v>380000</v>
      </c>
      <c r="L305" s="14">
        <v>14542799.218800001</v>
      </c>
      <c r="M305" s="14">
        <v>0</v>
      </c>
      <c r="N305" s="14">
        <v>0</v>
      </c>
      <c r="O305" s="14">
        <v>380000</v>
      </c>
      <c r="P305" s="14">
        <v>14542799.218800001</v>
      </c>
      <c r="Q305" s="14">
        <v>-20000</v>
      </c>
      <c r="R305" s="14">
        <v>-765410.48519999906</v>
      </c>
      <c r="S305" s="1">
        <v>0</v>
      </c>
      <c r="T305" s="1">
        <v>0</v>
      </c>
    </row>
    <row r="306" spans="1:20" ht="16.5" hidden="1" customHeight="1" x14ac:dyDescent="0.2">
      <c r="A306" s="10">
        <v>12</v>
      </c>
      <c r="B306" s="11" t="s">
        <v>88</v>
      </c>
      <c r="C306" s="12" t="s">
        <v>89</v>
      </c>
      <c r="D306" s="11" t="s">
        <v>39</v>
      </c>
      <c r="E306" s="13">
        <v>22.894466950000002</v>
      </c>
      <c r="F306" s="14">
        <v>450000</v>
      </c>
      <c r="G306" s="14">
        <v>10302510.127500001</v>
      </c>
      <c r="H306" s="15">
        <v>570000</v>
      </c>
      <c r="I306" s="14">
        <v>13049846.161500001</v>
      </c>
      <c r="J306" s="16">
        <v>1</v>
      </c>
      <c r="K306" s="14">
        <v>570000</v>
      </c>
      <c r="L306" s="14">
        <v>13049846.161500001</v>
      </c>
      <c r="M306" s="14">
        <v>0</v>
      </c>
      <c r="N306" s="14">
        <v>0</v>
      </c>
      <c r="O306" s="14">
        <v>570000</v>
      </c>
      <c r="P306" s="14">
        <v>13049846.161500001</v>
      </c>
      <c r="Q306" s="14">
        <v>120000</v>
      </c>
      <c r="R306" s="14">
        <v>2747336.034</v>
      </c>
      <c r="S306" s="1">
        <v>0</v>
      </c>
      <c r="T306" s="1">
        <v>0</v>
      </c>
    </row>
    <row r="307" spans="1:20" ht="16.5" hidden="1" customHeight="1" x14ac:dyDescent="0.2">
      <c r="A307" s="10">
        <v>13</v>
      </c>
      <c r="B307" s="11" t="s">
        <v>299</v>
      </c>
      <c r="C307" s="12" t="s">
        <v>300</v>
      </c>
      <c r="D307" s="11" t="s">
        <v>43</v>
      </c>
      <c r="E307" s="13">
        <v>4182.0450000000001</v>
      </c>
      <c r="F307" s="14">
        <v>3200</v>
      </c>
      <c r="G307" s="14">
        <v>13382544</v>
      </c>
      <c r="H307" s="15">
        <v>5500</v>
      </c>
      <c r="I307" s="14">
        <v>23001247.5</v>
      </c>
      <c r="J307" s="16">
        <v>1</v>
      </c>
      <c r="K307" s="14">
        <v>5500</v>
      </c>
      <c r="L307" s="14">
        <v>23001247.5</v>
      </c>
      <c r="M307" s="14">
        <v>0</v>
      </c>
      <c r="N307" s="14">
        <v>0</v>
      </c>
      <c r="O307" s="14">
        <v>5500</v>
      </c>
      <c r="P307" s="14">
        <v>23001247.5</v>
      </c>
      <c r="Q307" s="14">
        <v>2300</v>
      </c>
      <c r="R307" s="14">
        <v>9618703.5</v>
      </c>
      <c r="S307" s="1">
        <v>0</v>
      </c>
      <c r="T307" s="1">
        <v>0</v>
      </c>
    </row>
    <row r="308" spans="1:20" ht="16.5" hidden="1" customHeight="1" x14ac:dyDescent="0.2">
      <c r="A308" s="10">
        <v>14</v>
      </c>
      <c r="B308" s="11" t="s">
        <v>96</v>
      </c>
      <c r="C308" s="12" t="s">
        <v>97</v>
      </c>
      <c r="D308" s="11" t="s">
        <v>37</v>
      </c>
      <c r="E308" s="13">
        <v>0.28925000000000001</v>
      </c>
      <c r="F308" s="14">
        <v>30000</v>
      </c>
      <c r="G308" s="14">
        <v>8677.5</v>
      </c>
      <c r="H308" s="15">
        <v>55000</v>
      </c>
      <c r="I308" s="14">
        <v>15908.75</v>
      </c>
      <c r="J308" s="16">
        <v>1</v>
      </c>
      <c r="K308" s="14">
        <v>55000</v>
      </c>
      <c r="L308" s="14">
        <v>15908.75</v>
      </c>
      <c r="M308" s="14">
        <v>0</v>
      </c>
      <c r="N308" s="14">
        <v>0</v>
      </c>
      <c r="O308" s="14">
        <v>55000</v>
      </c>
      <c r="P308" s="14">
        <v>15908.75</v>
      </c>
      <c r="Q308" s="14">
        <v>25000</v>
      </c>
      <c r="R308" s="14">
        <v>7231.25</v>
      </c>
      <c r="S308" s="1">
        <v>0</v>
      </c>
      <c r="T308" s="1">
        <v>0</v>
      </c>
    </row>
    <row r="309" spans="1:20" ht="16.5" hidden="1" customHeight="1" x14ac:dyDescent="0.2">
      <c r="A309" s="10">
        <v>15</v>
      </c>
      <c r="B309" s="11" t="s">
        <v>113</v>
      </c>
      <c r="C309" s="12" t="s">
        <v>114</v>
      </c>
      <c r="D309" s="11" t="s">
        <v>37</v>
      </c>
      <c r="E309" s="13">
        <v>14.49868</v>
      </c>
      <c r="F309" s="14">
        <v>20000</v>
      </c>
      <c r="G309" s="14">
        <v>289973.59999999998</v>
      </c>
      <c r="H309" s="15">
        <v>24000</v>
      </c>
      <c r="I309" s="14">
        <v>347968.32</v>
      </c>
      <c r="J309" s="16">
        <v>1</v>
      </c>
      <c r="K309" s="14">
        <v>24000</v>
      </c>
      <c r="L309" s="14">
        <v>347968.32</v>
      </c>
      <c r="M309" s="14">
        <v>0</v>
      </c>
      <c r="N309" s="14">
        <v>0</v>
      </c>
      <c r="O309" s="14">
        <v>24000</v>
      </c>
      <c r="P309" s="14">
        <v>347968.32</v>
      </c>
      <c r="Q309" s="14">
        <v>4000</v>
      </c>
      <c r="R309" s="14">
        <v>57994.72000000003</v>
      </c>
      <c r="S309" s="1">
        <v>0</v>
      </c>
      <c r="T309" s="1">
        <v>0</v>
      </c>
    </row>
    <row r="310" spans="1:20" ht="16.5" hidden="1" customHeight="1" x14ac:dyDescent="0.2">
      <c r="A310" s="10">
        <v>16</v>
      </c>
      <c r="B310" s="11" t="s">
        <v>115</v>
      </c>
      <c r="C310" s="12" t="s">
        <v>116</v>
      </c>
      <c r="D310" s="11" t="s">
        <v>39</v>
      </c>
      <c r="E310" s="13">
        <v>29.979469274999996</v>
      </c>
      <c r="F310" s="14">
        <v>320000</v>
      </c>
      <c r="G310" s="14">
        <v>9593430.1679999996</v>
      </c>
      <c r="H310" s="15">
        <v>370000</v>
      </c>
      <c r="I310" s="14">
        <v>11092403.631749999</v>
      </c>
      <c r="J310" s="16">
        <v>1</v>
      </c>
      <c r="K310" s="14">
        <v>370000</v>
      </c>
      <c r="L310" s="14">
        <v>11092403.631749999</v>
      </c>
      <c r="M310" s="14">
        <v>0</v>
      </c>
      <c r="N310" s="14">
        <v>0</v>
      </c>
      <c r="O310" s="14">
        <v>370000</v>
      </c>
      <c r="P310" s="14">
        <v>11092403.631749999</v>
      </c>
      <c r="Q310" s="14">
        <v>50000</v>
      </c>
      <c r="R310" s="14">
        <v>1498973.4637499992</v>
      </c>
      <c r="S310" s="1">
        <v>0</v>
      </c>
      <c r="T310" s="1">
        <v>0</v>
      </c>
    </row>
    <row r="311" spans="1:20" ht="16.5" hidden="1" customHeight="1" x14ac:dyDescent="0.2">
      <c r="A311" s="10">
        <v>17</v>
      </c>
      <c r="B311" s="11" t="s">
        <v>117</v>
      </c>
      <c r="C311" s="12" t="s">
        <v>118</v>
      </c>
      <c r="D311" s="11" t="s">
        <v>39</v>
      </c>
      <c r="E311" s="13">
        <v>6.8194613249999998</v>
      </c>
      <c r="F311" s="14">
        <v>320000</v>
      </c>
      <c r="G311" s="14">
        <v>2182227.6239999998</v>
      </c>
      <c r="H311" s="15">
        <v>370000</v>
      </c>
      <c r="I311" s="14">
        <v>2523200.69025</v>
      </c>
      <c r="J311" s="16">
        <v>1</v>
      </c>
      <c r="K311" s="14">
        <v>370000</v>
      </c>
      <c r="L311" s="14">
        <v>2523200.69025</v>
      </c>
      <c r="M311" s="14">
        <v>0</v>
      </c>
      <c r="N311" s="14">
        <v>0</v>
      </c>
      <c r="O311" s="14">
        <v>370000</v>
      </c>
      <c r="P311" s="14">
        <v>2523200.69025</v>
      </c>
      <c r="Q311" s="14">
        <v>50000</v>
      </c>
      <c r="R311" s="14">
        <v>340973.06625000015</v>
      </c>
      <c r="S311" s="1">
        <v>0</v>
      </c>
      <c r="T311" s="1">
        <v>0</v>
      </c>
    </row>
    <row r="312" spans="1:20" ht="16.5" hidden="1" customHeight="1" x14ac:dyDescent="0.2">
      <c r="A312" s="10">
        <v>18</v>
      </c>
      <c r="B312" s="11" t="s">
        <v>399</v>
      </c>
      <c r="C312" s="12" t="s">
        <v>400</v>
      </c>
      <c r="D312" s="11" t="s">
        <v>39</v>
      </c>
      <c r="E312" s="13">
        <v>0.83392770000000005</v>
      </c>
      <c r="F312" s="14">
        <v>310000</v>
      </c>
      <c r="G312" s="14">
        <v>258517.58700000003</v>
      </c>
      <c r="H312" s="15">
        <v>320000</v>
      </c>
      <c r="I312" s="14">
        <v>266856.864</v>
      </c>
      <c r="J312" s="16">
        <v>1</v>
      </c>
      <c r="K312" s="14">
        <v>320000</v>
      </c>
      <c r="L312" s="14">
        <v>266856.864</v>
      </c>
      <c r="M312" s="14">
        <v>0</v>
      </c>
      <c r="N312" s="14">
        <v>0</v>
      </c>
      <c r="O312" s="14">
        <v>320000</v>
      </c>
      <c r="P312" s="14">
        <v>266856.864</v>
      </c>
      <c r="Q312" s="14">
        <v>10000</v>
      </c>
      <c r="R312" s="14">
        <v>8339.2769999999728</v>
      </c>
      <c r="S312" s="1">
        <v>0</v>
      </c>
      <c r="T312" s="1">
        <v>0</v>
      </c>
    </row>
    <row r="313" spans="1:20" ht="16.5" hidden="1" customHeight="1" x14ac:dyDescent="0.2">
      <c r="A313" s="10">
        <v>19</v>
      </c>
      <c r="B313" s="11" t="s">
        <v>403</v>
      </c>
      <c r="C313" s="12" t="s">
        <v>404</v>
      </c>
      <c r="D313" s="11" t="s">
        <v>39</v>
      </c>
      <c r="E313" s="13">
        <v>16.02</v>
      </c>
      <c r="F313" s="14">
        <v>320000</v>
      </c>
      <c r="G313" s="14">
        <v>5126400</v>
      </c>
      <c r="H313" s="15">
        <v>370000</v>
      </c>
      <c r="I313" s="14">
        <v>5927400</v>
      </c>
      <c r="J313" s="16">
        <v>1</v>
      </c>
      <c r="K313" s="14">
        <v>370000</v>
      </c>
      <c r="L313" s="14">
        <v>5927400</v>
      </c>
      <c r="M313" s="14">
        <v>0</v>
      </c>
      <c r="N313" s="14">
        <v>0</v>
      </c>
      <c r="O313" s="14">
        <v>370000</v>
      </c>
      <c r="P313" s="14">
        <v>5927400</v>
      </c>
      <c r="Q313" s="14">
        <v>50000</v>
      </c>
      <c r="R313" s="14">
        <v>801000</v>
      </c>
      <c r="S313" s="1">
        <v>0</v>
      </c>
      <c r="T313" s="1">
        <v>0</v>
      </c>
    </row>
    <row r="314" spans="1:20" ht="16.5" hidden="1" customHeight="1" x14ac:dyDescent="0.2">
      <c r="A314" s="10">
        <v>20</v>
      </c>
      <c r="B314" s="11" t="s">
        <v>407</v>
      </c>
      <c r="C314" s="12" t="s">
        <v>408</v>
      </c>
      <c r="D314" s="11" t="s">
        <v>135</v>
      </c>
      <c r="E314" s="13">
        <v>0.77671999999999997</v>
      </c>
      <c r="F314" s="14">
        <v>11667</v>
      </c>
      <c r="G314" s="14">
        <v>9061.9922399999996</v>
      </c>
      <c r="H314" s="15">
        <v>15000</v>
      </c>
      <c r="I314" s="14">
        <v>11650.8</v>
      </c>
      <c r="J314" s="16">
        <v>1</v>
      </c>
      <c r="K314" s="14">
        <v>15000</v>
      </c>
      <c r="L314" s="14">
        <v>11650.8</v>
      </c>
      <c r="M314" s="14">
        <v>0</v>
      </c>
      <c r="N314" s="14">
        <v>0</v>
      </c>
      <c r="O314" s="14">
        <v>15000</v>
      </c>
      <c r="P314" s="14">
        <v>11650.8</v>
      </c>
      <c r="Q314" s="14">
        <v>3333</v>
      </c>
      <c r="R314" s="14">
        <v>2588.8077599999997</v>
      </c>
      <c r="S314" s="1">
        <v>0</v>
      </c>
      <c r="T314" s="1">
        <v>0</v>
      </c>
    </row>
    <row r="315" spans="1:20" ht="16.5" hidden="1" customHeight="1" x14ac:dyDescent="0.2">
      <c r="A315" s="10">
        <v>21</v>
      </c>
      <c r="B315" s="11" t="s">
        <v>129</v>
      </c>
      <c r="C315" s="12" t="s">
        <v>130</v>
      </c>
      <c r="D315" s="11" t="s">
        <v>37</v>
      </c>
      <c r="E315" s="13">
        <v>20.655359999999998</v>
      </c>
      <c r="F315" s="14">
        <v>23000</v>
      </c>
      <c r="G315" s="14">
        <v>475073.27999999997</v>
      </c>
      <c r="H315" s="15">
        <v>24000</v>
      </c>
      <c r="I315" s="14">
        <v>495728.63999999996</v>
      </c>
      <c r="J315" s="16">
        <v>1</v>
      </c>
      <c r="K315" s="14">
        <v>24000</v>
      </c>
      <c r="L315" s="14">
        <v>495728.63999999996</v>
      </c>
      <c r="M315" s="14">
        <v>0</v>
      </c>
      <c r="N315" s="14">
        <v>0</v>
      </c>
      <c r="O315" s="14">
        <v>24000</v>
      </c>
      <c r="P315" s="14">
        <v>495728.63999999996</v>
      </c>
      <c r="Q315" s="14">
        <v>1000</v>
      </c>
      <c r="R315" s="14">
        <v>20655.359999999986</v>
      </c>
      <c r="S315" s="1">
        <v>0</v>
      </c>
      <c r="T315" s="1">
        <v>0</v>
      </c>
    </row>
    <row r="316" spans="1:20" ht="16.5" hidden="1" customHeight="1" x14ac:dyDescent="0.2">
      <c r="A316" s="10">
        <v>22</v>
      </c>
      <c r="B316" s="11" t="s">
        <v>133</v>
      </c>
      <c r="C316" s="12" t="s">
        <v>134</v>
      </c>
      <c r="D316" s="11" t="s">
        <v>135</v>
      </c>
      <c r="E316" s="13">
        <v>42728.394</v>
      </c>
      <c r="F316" s="14">
        <v>900</v>
      </c>
      <c r="G316" s="14">
        <v>38455554.600000001</v>
      </c>
      <c r="H316" s="15">
        <v>1480</v>
      </c>
      <c r="I316" s="14">
        <v>63238023.119999997</v>
      </c>
      <c r="J316" s="16">
        <v>1</v>
      </c>
      <c r="K316" s="14">
        <v>1480</v>
      </c>
      <c r="L316" s="14">
        <v>63238023.119999997</v>
      </c>
      <c r="M316" s="14">
        <v>0</v>
      </c>
      <c r="N316" s="14">
        <v>0</v>
      </c>
      <c r="O316" s="14">
        <v>1480</v>
      </c>
      <c r="P316" s="14">
        <v>63238023.119999997</v>
      </c>
      <c r="Q316" s="14">
        <v>580</v>
      </c>
      <c r="R316" s="14">
        <v>24782468.519999996</v>
      </c>
      <c r="S316" s="1">
        <v>0</v>
      </c>
      <c r="T316" s="1">
        <v>0</v>
      </c>
    </row>
    <row r="317" spans="1:20" ht="16.5" hidden="1" customHeight="1" x14ac:dyDescent="0.2">
      <c r="A317" s="10">
        <v>23</v>
      </c>
      <c r="B317" s="11" t="s">
        <v>140</v>
      </c>
      <c r="C317" s="12" t="s">
        <v>141</v>
      </c>
      <c r="D317" s="11" t="s">
        <v>39</v>
      </c>
      <c r="E317" s="13">
        <v>0.99617499999999992</v>
      </c>
      <c r="F317" s="14">
        <v>3409091</v>
      </c>
      <c r="G317" s="14">
        <v>3396051.2269249996</v>
      </c>
      <c r="H317" s="15">
        <v>3300000</v>
      </c>
      <c r="I317" s="14">
        <v>3287377.4999999995</v>
      </c>
      <c r="J317" s="16">
        <v>1</v>
      </c>
      <c r="K317" s="14">
        <v>3300000</v>
      </c>
      <c r="L317" s="14">
        <v>3287377.4999999995</v>
      </c>
      <c r="M317" s="14">
        <v>0</v>
      </c>
      <c r="N317" s="14">
        <v>0</v>
      </c>
      <c r="O317" s="14">
        <v>3300000</v>
      </c>
      <c r="P317" s="14">
        <v>3287377.4999999995</v>
      </c>
      <c r="Q317" s="14">
        <v>-109091</v>
      </c>
      <c r="R317" s="14">
        <v>-108673.72692500008</v>
      </c>
      <c r="S317" s="1">
        <v>0</v>
      </c>
      <c r="T317" s="1">
        <v>0</v>
      </c>
    </row>
    <row r="318" spans="1:20" ht="16.5" hidden="1" customHeight="1" x14ac:dyDescent="0.2">
      <c r="A318" s="10">
        <v>24</v>
      </c>
      <c r="B318" s="11" t="s">
        <v>142</v>
      </c>
      <c r="C318" s="12" t="s">
        <v>143</v>
      </c>
      <c r="D318" s="11" t="s">
        <v>39</v>
      </c>
      <c r="E318" s="13">
        <v>0.23380599999999996</v>
      </c>
      <c r="F318" s="14">
        <v>3409091</v>
      </c>
      <c r="G318" s="14">
        <v>797065.93034599989</v>
      </c>
      <c r="H318" s="15">
        <v>3300000</v>
      </c>
      <c r="I318" s="14">
        <v>771559.79999999981</v>
      </c>
      <c r="J318" s="16">
        <v>1</v>
      </c>
      <c r="K318" s="14">
        <v>3300000</v>
      </c>
      <c r="L318" s="14">
        <v>771559.79999999981</v>
      </c>
      <c r="M318" s="14">
        <v>0</v>
      </c>
      <c r="N318" s="14">
        <v>0</v>
      </c>
      <c r="O318" s="14">
        <v>3300000</v>
      </c>
      <c r="P318" s="14">
        <v>771559.79999999981</v>
      </c>
      <c r="Q318" s="14">
        <v>-109091</v>
      </c>
      <c r="R318" s="14">
        <v>-25506.130346000078</v>
      </c>
      <c r="S318" s="1">
        <v>0</v>
      </c>
      <c r="T318" s="1">
        <v>0</v>
      </c>
    </row>
    <row r="319" spans="1:20" ht="16.5" hidden="1" customHeight="1" x14ac:dyDescent="0.2">
      <c r="A319" s="10">
        <v>25</v>
      </c>
      <c r="B319" s="11" t="s">
        <v>144</v>
      </c>
      <c r="C319" s="12" t="s">
        <v>145</v>
      </c>
      <c r="D319" s="11" t="s">
        <v>39</v>
      </c>
      <c r="E319" s="13">
        <v>1.110012</v>
      </c>
      <c r="F319" s="14">
        <v>3409091</v>
      </c>
      <c r="G319" s="14">
        <v>3784131.919092</v>
      </c>
      <c r="H319" s="15">
        <v>3300000</v>
      </c>
      <c r="I319" s="14">
        <v>3663039.6</v>
      </c>
      <c r="J319" s="16">
        <v>1</v>
      </c>
      <c r="K319" s="14">
        <v>3300000</v>
      </c>
      <c r="L319" s="14">
        <v>3663039.6</v>
      </c>
      <c r="M319" s="14">
        <v>0</v>
      </c>
      <c r="N319" s="14">
        <v>0</v>
      </c>
      <c r="O319" s="14">
        <v>3300000</v>
      </c>
      <c r="P319" s="14">
        <v>3663039.6</v>
      </c>
      <c r="Q319" s="14">
        <v>-109091</v>
      </c>
      <c r="R319" s="14">
        <v>-121092.3190919999</v>
      </c>
      <c r="S319" s="1">
        <v>0</v>
      </c>
      <c r="T319" s="1">
        <v>0</v>
      </c>
    </row>
    <row r="320" spans="1:20" ht="16.5" hidden="1" customHeight="1" x14ac:dyDescent="0.2">
      <c r="A320" s="10">
        <v>26</v>
      </c>
      <c r="B320" s="11" t="s">
        <v>146</v>
      </c>
      <c r="C320" s="12" t="s">
        <v>147</v>
      </c>
      <c r="D320" s="11" t="s">
        <v>39</v>
      </c>
      <c r="E320" s="13">
        <v>3.3209999999999997E-3</v>
      </c>
      <c r="F320" s="14">
        <v>3409091</v>
      </c>
      <c r="G320" s="14">
        <v>11321.591210999999</v>
      </c>
      <c r="H320" s="15">
        <v>3300000</v>
      </c>
      <c r="I320" s="14">
        <v>10959.3</v>
      </c>
      <c r="J320" s="16">
        <v>1</v>
      </c>
      <c r="K320" s="14">
        <v>3300000</v>
      </c>
      <c r="L320" s="14">
        <v>10959.3</v>
      </c>
      <c r="M320" s="14">
        <v>0</v>
      </c>
      <c r="N320" s="14">
        <v>0</v>
      </c>
      <c r="O320" s="14">
        <v>3300000</v>
      </c>
      <c r="P320" s="14">
        <v>10959.3</v>
      </c>
      <c r="Q320" s="14">
        <v>-109091</v>
      </c>
      <c r="R320" s="14">
        <v>-362.29121099999975</v>
      </c>
      <c r="S320" s="1">
        <v>0</v>
      </c>
      <c r="T320" s="1">
        <v>0</v>
      </c>
    </row>
    <row r="321" spans="1:20" ht="16.5" hidden="1" customHeight="1" x14ac:dyDescent="0.2">
      <c r="A321" s="10">
        <v>27</v>
      </c>
      <c r="B321" s="11" t="s">
        <v>160</v>
      </c>
      <c r="C321" s="12" t="s">
        <v>161</v>
      </c>
      <c r="D321" s="11" t="s">
        <v>37</v>
      </c>
      <c r="E321" s="13">
        <v>1.3499999999999998E-2</v>
      </c>
      <c r="F321" s="14">
        <v>118000</v>
      </c>
      <c r="G321" s="14">
        <v>1592.9999999999998</v>
      </c>
      <c r="H321" s="15">
        <v>120000</v>
      </c>
      <c r="I321" s="14">
        <v>1619.9999999999998</v>
      </c>
      <c r="J321" s="16">
        <v>1</v>
      </c>
      <c r="K321" s="14">
        <v>120000</v>
      </c>
      <c r="L321" s="14">
        <v>1619.9999999999998</v>
      </c>
      <c r="M321" s="14">
        <v>0</v>
      </c>
      <c r="N321" s="14">
        <v>0</v>
      </c>
      <c r="O321" s="14">
        <v>120000</v>
      </c>
      <c r="P321" s="14">
        <v>1619.9999999999998</v>
      </c>
      <c r="Q321" s="14">
        <v>2000</v>
      </c>
      <c r="R321" s="14">
        <v>27</v>
      </c>
      <c r="S321" s="1">
        <v>0</v>
      </c>
      <c r="T321" s="1">
        <v>0</v>
      </c>
    </row>
    <row r="322" spans="1:20" ht="16.5" hidden="1" customHeight="1" x14ac:dyDescent="0.2">
      <c r="A322" s="10">
        <v>28</v>
      </c>
      <c r="B322" s="11" t="s">
        <v>410</v>
      </c>
      <c r="C322" s="12" t="s">
        <v>411</v>
      </c>
      <c r="D322" s="11" t="s">
        <v>35</v>
      </c>
      <c r="E322" s="13">
        <v>0.76319999999999999</v>
      </c>
      <c r="F322" s="14">
        <v>486667</v>
      </c>
      <c r="G322" s="14">
        <v>371424.25439999998</v>
      </c>
      <c r="H322" s="15">
        <v>486667</v>
      </c>
      <c r="I322" s="14">
        <v>371424.25439999998</v>
      </c>
      <c r="J322" s="16">
        <v>1</v>
      </c>
      <c r="K322" s="14">
        <v>486667</v>
      </c>
      <c r="L322" s="14">
        <v>371424.25439999998</v>
      </c>
      <c r="M322" s="14">
        <v>0</v>
      </c>
      <c r="N322" s="14">
        <v>0</v>
      </c>
      <c r="O322" s="14">
        <v>486667</v>
      </c>
      <c r="P322" s="14">
        <v>371424.25439999998</v>
      </c>
      <c r="Q322" s="14">
        <v>0</v>
      </c>
      <c r="R322" s="14">
        <v>0</v>
      </c>
      <c r="S322" s="1">
        <v>0</v>
      </c>
      <c r="T322" s="1">
        <v>0</v>
      </c>
    </row>
    <row r="323" spans="1:20" ht="16.5" hidden="1" customHeight="1" x14ac:dyDescent="0.2">
      <c r="A323" s="10">
        <v>29</v>
      </c>
      <c r="B323" s="11" t="s">
        <v>412</v>
      </c>
      <c r="C323" s="12" t="s">
        <v>413</v>
      </c>
      <c r="D323" s="11" t="s">
        <v>35</v>
      </c>
      <c r="E323" s="13">
        <v>3</v>
      </c>
      <c r="F323" s="14">
        <v>12600</v>
      </c>
      <c r="G323" s="14">
        <v>37800</v>
      </c>
      <c r="H323" s="15">
        <v>33091</v>
      </c>
      <c r="I323" s="14">
        <v>99273</v>
      </c>
      <c r="J323" s="16">
        <v>1</v>
      </c>
      <c r="K323" s="14">
        <v>33091</v>
      </c>
      <c r="L323" s="14">
        <v>99273</v>
      </c>
      <c r="M323" s="14">
        <v>0</v>
      </c>
      <c r="N323" s="14">
        <v>0</v>
      </c>
      <c r="O323" s="14">
        <v>33091</v>
      </c>
      <c r="P323" s="14">
        <v>99273</v>
      </c>
      <c r="Q323" s="14">
        <v>20491</v>
      </c>
      <c r="R323" s="14">
        <v>61473</v>
      </c>
      <c r="S323" s="1">
        <v>0</v>
      </c>
      <c r="T323" s="1">
        <v>0</v>
      </c>
    </row>
    <row r="324" spans="1:20" ht="16.5" hidden="1" customHeight="1" x14ac:dyDescent="0.2">
      <c r="A324" s="10">
        <v>30</v>
      </c>
      <c r="B324" s="11" t="s">
        <v>170</v>
      </c>
      <c r="C324" s="12" t="s">
        <v>171</v>
      </c>
      <c r="D324" s="11" t="s">
        <v>172</v>
      </c>
      <c r="E324" s="13">
        <v>16870.114850999998</v>
      </c>
      <c r="F324" s="14">
        <v>12</v>
      </c>
      <c r="G324" s="14">
        <v>202441.37821199998</v>
      </c>
      <c r="H324" s="15">
        <v>12</v>
      </c>
      <c r="I324" s="14">
        <v>202441.37821199998</v>
      </c>
      <c r="J324" s="16">
        <v>1</v>
      </c>
      <c r="K324" s="14">
        <v>12</v>
      </c>
      <c r="L324" s="14">
        <v>202441.37821199998</v>
      </c>
      <c r="M324" s="14">
        <v>0</v>
      </c>
      <c r="N324" s="14">
        <v>0</v>
      </c>
      <c r="O324" s="14">
        <v>12</v>
      </c>
      <c r="P324" s="14">
        <v>202441.37821199998</v>
      </c>
      <c r="Q324" s="14">
        <v>0</v>
      </c>
      <c r="R324" s="14">
        <v>0</v>
      </c>
      <c r="S324" s="1">
        <v>0</v>
      </c>
      <c r="T324" s="1">
        <v>0</v>
      </c>
    </row>
    <row r="325" spans="1:20" ht="16.5" hidden="1" customHeight="1" x14ac:dyDescent="0.2">
      <c r="A325" s="10">
        <v>31</v>
      </c>
      <c r="B325" s="11" t="s">
        <v>414</v>
      </c>
      <c r="C325" s="12" t="s">
        <v>171</v>
      </c>
      <c r="D325" s="11" t="s">
        <v>39</v>
      </c>
      <c r="E325" s="13">
        <v>0.50880000000000003</v>
      </c>
      <c r="F325" s="14">
        <v>12000</v>
      </c>
      <c r="G325" s="14">
        <v>6105.6</v>
      </c>
      <c r="H325" s="15">
        <v>12000</v>
      </c>
      <c r="I325" s="14">
        <v>6105.6</v>
      </c>
      <c r="J325" s="16">
        <v>1</v>
      </c>
      <c r="K325" s="14">
        <v>12000</v>
      </c>
      <c r="L325" s="14">
        <v>6105.6</v>
      </c>
      <c r="M325" s="14">
        <v>0</v>
      </c>
      <c r="N325" s="14">
        <v>0</v>
      </c>
      <c r="O325" s="14">
        <v>12000</v>
      </c>
      <c r="P325" s="14">
        <v>6105.6</v>
      </c>
      <c r="Q325" s="14">
        <v>0</v>
      </c>
      <c r="R325" s="14">
        <v>0</v>
      </c>
      <c r="S325" s="1">
        <v>0</v>
      </c>
      <c r="T325" s="1">
        <v>0</v>
      </c>
    </row>
    <row r="326" spans="1:20" ht="16.5" hidden="1" customHeight="1" x14ac:dyDescent="0.2">
      <c r="A326" s="10">
        <v>32</v>
      </c>
      <c r="B326" s="11" t="s">
        <v>173</v>
      </c>
      <c r="C326" s="12" t="s">
        <v>174</v>
      </c>
      <c r="D326" s="11" t="s">
        <v>37</v>
      </c>
      <c r="E326" s="13">
        <v>9.7900000000000001E-2</v>
      </c>
      <c r="F326" s="14">
        <v>100000</v>
      </c>
      <c r="G326" s="14">
        <v>9790</v>
      </c>
      <c r="H326" s="15">
        <v>120000</v>
      </c>
      <c r="I326" s="14">
        <v>11748</v>
      </c>
      <c r="J326" s="16">
        <v>1</v>
      </c>
      <c r="K326" s="14">
        <v>120000</v>
      </c>
      <c r="L326" s="14">
        <v>11748</v>
      </c>
      <c r="M326" s="14">
        <v>0</v>
      </c>
      <c r="N326" s="14">
        <v>0</v>
      </c>
      <c r="O326" s="14">
        <v>120000</v>
      </c>
      <c r="P326" s="14">
        <v>11748</v>
      </c>
      <c r="Q326" s="14">
        <v>20000</v>
      </c>
      <c r="R326" s="14">
        <v>1958</v>
      </c>
      <c r="S326" s="1">
        <v>0</v>
      </c>
      <c r="T326" s="1">
        <v>0</v>
      </c>
    </row>
    <row r="327" spans="1:20" ht="16.5" hidden="1" customHeight="1" x14ac:dyDescent="0.2">
      <c r="A327" s="10">
        <v>33</v>
      </c>
      <c r="B327" s="11" t="s">
        <v>415</v>
      </c>
      <c r="C327" s="12" t="s">
        <v>416</v>
      </c>
      <c r="D327" s="11" t="s">
        <v>43</v>
      </c>
      <c r="E327" s="13">
        <v>47.47</v>
      </c>
      <c r="F327" s="14">
        <v>13182</v>
      </c>
      <c r="G327" s="14">
        <v>625749.54</v>
      </c>
      <c r="H327" s="15">
        <v>13182</v>
      </c>
      <c r="I327" s="14">
        <v>625749.54</v>
      </c>
      <c r="J327" s="16">
        <v>1</v>
      </c>
      <c r="K327" s="14">
        <v>13182</v>
      </c>
      <c r="L327" s="14">
        <v>625749.54</v>
      </c>
      <c r="M327" s="14">
        <v>0</v>
      </c>
      <c r="N327" s="14">
        <v>0</v>
      </c>
      <c r="O327" s="14">
        <v>13182</v>
      </c>
      <c r="P327" s="14">
        <v>625749.54</v>
      </c>
      <c r="Q327" s="14">
        <v>0</v>
      </c>
      <c r="R327" s="14">
        <v>0</v>
      </c>
      <c r="S327" s="1">
        <v>0</v>
      </c>
      <c r="T327" s="1">
        <v>0</v>
      </c>
    </row>
    <row r="328" spans="1:20" ht="16.5" hidden="1" customHeight="1" x14ac:dyDescent="0.2">
      <c r="A328" s="10">
        <v>34</v>
      </c>
      <c r="B328" s="11" t="s">
        <v>417</v>
      </c>
      <c r="C328" s="12" t="s">
        <v>418</v>
      </c>
      <c r="D328" s="11" t="s">
        <v>43</v>
      </c>
      <c r="E328" s="13">
        <v>44.945</v>
      </c>
      <c r="F328" s="14">
        <v>167727</v>
      </c>
      <c r="G328" s="14">
        <v>7538490.0149999997</v>
      </c>
      <c r="H328" s="15">
        <v>249200</v>
      </c>
      <c r="I328" s="14">
        <v>11200294</v>
      </c>
      <c r="J328" s="16">
        <v>1</v>
      </c>
      <c r="K328" s="14">
        <v>249200</v>
      </c>
      <c r="L328" s="14">
        <v>11200294</v>
      </c>
      <c r="M328" s="14">
        <v>0</v>
      </c>
      <c r="N328" s="14">
        <v>0</v>
      </c>
      <c r="O328" s="14">
        <v>249200</v>
      </c>
      <c r="P328" s="14">
        <v>11200294</v>
      </c>
      <c r="Q328" s="14">
        <v>81473</v>
      </c>
      <c r="R328" s="14">
        <v>3661803.9850000003</v>
      </c>
      <c r="S328" s="1">
        <v>0</v>
      </c>
      <c r="T328" s="1">
        <v>0</v>
      </c>
    </row>
    <row r="329" spans="1:20" ht="16.5" hidden="1" customHeight="1" x14ac:dyDescent="0.2">
      <c r="A329" s="10">
        <v>35</v>
      </c>
      <c r="B329" s="11" t="s">
        <v>195</v>
      </c>
      <c r="C329" s="12" t="s">
        <v>196</v>
      </c>
      <c r="D329" s="11" t="s">
        <v>37</v>
      </c>
      <c r="E329" s="13">
        <v>7.1062000000000012</v>
      </c>
      <c r="F329" s="14">
        <v>25000</v>
      </c>
      <c r="G329" s="14">
        <v>177655.00000000003</v>
      </c>
      <c r="H329" s="15">
        <v>25000</v>
      </c>
      <c r="I329" s="14">
        <v>177655.00000000003</v>
      </c>
      <c r="J329" s="16">
        <v>1</v>
      </c>
      <c r="K329" s="14">
        <v>25000</v>
      </c>
      <c r="L329" s="14">
        <v>177655.00000000003</v>
      </c>
      <c r="M329" s="14">
        <v>0</v>
      </c>
      <c r="N329" s="14">
        <v>0</v>
      </c>
      <c r="O329" s="14">
        <v>25000</v>
      </c>
      <c r="P329" s="14">
        <v>177655.00000000003</v>
      </c>
      <c r="Q329" s="14">
        <v>0</v>
      </c>
      <c r="R329" s="14">
        <v>0</v>
      </c>
      <c r="S329" s="1">
        <v>0</v>
      </c>
      <c r="T329" s="1">
        <v>0</v>
      </c>
    </row>
    <row r="330" spans="1:20" ht="16.5" hidden="1" customHeight="1" x14ac:dyDescent="0.2">
      <c r="A330" s="10">
        <v>36</v>
      </c>
      <c r="B330" s="11" t="s">
        <v>384</v>
      </c>
      <c r="C330" s="12" t="s">
        <v>385</v>
      </c>
      <c r="D330" s="11" t="s">
        <v>37</v>
      </c>
      <c r="E330" s="13">
        <v>1.30741</v>
      </c>
      <c r="F330" s="14">
        <v>46000</v>
      </c>
      <c r="G330" s="14">
        <v>60140.86</v>
      </c>
      <c r="H330" s="15">
        <v>90000</v>
      </c>
      <c r="I330" s="14">
        <v>117666.9</v>
      </c>
      <c r="J330" s="16">
        <v>1</v>
      </c>
      <c r="K330" s="14">
        <v>90000</v>
      </c>
      <c r="L330" s="14">
        <v>117666.9</v>
      </c>
      <c r="M330" s="14">
        <v>0</v>
      </c>
      <c r="N330" s="14">
        <v>0</v>
      </c>
      <c r="O330" s="14">
        <v>90000</v>
      </c>
      <c r="P330" s="14">
        <v>117666.9</v>
      </c>
      <c r="Q330" s="14">
        <v>44000</v>
      </c>
      <c r="R330" s="14">
        <v>57526.039999999994</v>
      </c>
      <c r="S330" s="1">
        <v>0</v>
      </c>
      <c r="T330" s="1">
        <v>0</v>
      </c>
    </row>
    <row r="331" spans="1:20" ht="16.5" hidden="1" customHeight="1" x14ac:dyDescent="0.2">
      <c r="A331" s="10">
        <v>37</v>
      </c>
      <c r="B331" s="11" t="s">
        <v>200</v>
      </c>
      <c r="C331" s="12" t="s">
        <v>201</v>
      </c>
      <c r="D331" s="11" t="s">
        <v>172</v>
      </c>
      <c r="E331" s="13">
        <v>63.669599999999996</v>
      </c>
      <c r="F331" s="14">
        <v>29000</v>
      </c>
      <c r="G331" s="14">
        <v>1846418.4</v>
      </c>
      <c r="H331" s="15">
        <v>100000</v>
      </c>
      <c r="I331" s="14">
        <v>6366960</v>
      </c>
      <c r="J331" s="16">
        <v>1</v>
      </c>
      <c r="K331" s="14">
        <v>100000</v>
      </c>
      <c r="L331" s="14">
        <v>6366960</v>
      </c>
      <c r="M331" s="14">
        <v>0</v>
      </c>
      <c r="N331" s="14">
        <v>0</v>
      </c>
      <c r="O331" s="14">
        <v>100000</v>
      </c>
      <c r="P331" s="14">
        <v>6366960</v>
      </c>
      <c r="Q331" s="14">
        <v>71000</v>
      </c>
      <c r="R331" s="14">
        <v>4520541.5999999996</v>
      </c>
      <c r="S331" s="1">
        <v>0</v>
      </c>
      <c r="T331" s="1">
        <v>0</v>
      </c>
    </row>
    <row r="332" spans="1:20" ht="16.5" hidden="1" customHeight="1" x14ac:dyDescent="0.2">
      <c r="A332" s="10">
        <v>38</v>
      </c>
      <c r="B332" s="11" t="s">
        <v>386</v>
      </c>
      <c r="C332" s="12" t="s">
        <v>387</v>
      </c>
      <c r="D332" s="11" t="s">
        <v>37</v>
      </c>
      <c r="E332" s="13">
        <v>2.4297</v>
      </c>
      <c r="F332" s="14">
        <v>56897</v>
      </c>
      <c r="G332" s="14">
        <v>138242.6409</v>
      </c>
      <c r="H332" s="15">
        <v>100000</v>
      </c>
      <c r="I332" s="14">
        <v>242970</v>
      </c>
      <c r="J332" s="16">
        <v>1</v>
      </c>
      <c r="K332" s="14">
        <v>100000</v>
      </c>
      <c r="L332" s="14">
        <v>242970</v>
      </c>
      <c r="M332" s="14">
        <v>0</v>
      </c>
      <c r="N332" s="14">
        <v>0</v>
      </c>
      <c r="O332" s="14">
        <v>100000</v>
      </c>
      <c r="P332" s="14">
        <v>242970</v>
      </c>
      <c r="Q332" s="14">
        <v>43103</v>
      </c>
      <c r="R332" s="14">
        <v>104727.3591</v>
      </c>
      <c r="S332" s="1">
        <v>0</v>
      </c>
      <c r="T332" s="1">
        <v>0</v>
      </c>
    </row>
    <row r="333" spans="1:20" ht="16.5" hidden="1" customHeight="1" x14ac:dyDescent="0.2">
      <c r="A333" s="10">
        <v>39</v>
      </c>
      <c r="B333" s="11" t="s">
        <v>204</v>
      </c>
      <c r="C333" s="12" t="s">
        <v>205</v>
      </c>
      <c r="D333" s="11" t="s">
        <v>172</v>
      </c>
      <c r="E333" s="13">
        <v>100.59796799999999</v>
      </c>
      <c r="F333" s="14">
        <v>29000</v>
      </c>
      <c r="G333" s="14">
        <v>2917341.0719999997</v>
      </c>
      <c r="H333" s="15">
        <v>145000</v>
      </c>
      <c r="I333" s="14">
        <v>14586705.359999999</v>
      </c>
      <c r="J333" s="16">
        <v>1</v>
      </c>
      <c r="K333" s="14">
        <v>145000</v>
      </c>
      <c r="L333" s="14">
        <v>14586705.359999999</v>
      </c>
      <c r="M333" s="14">
        <v>0</v>
      </c>
      <c r="N333" s="14">
        <v>0</v>
      </c>
      <c r="O333" s="14">
        <v>145000</v>
      </c>
      <c r="P333" s="14">
        <v>14586705.359999999</v>
      </c>
      <c r="Q333" s="14">
        <v>116000</v>
      </c>
      <c r="R333" s="14">
        <v>11669364.287999999</v>
      </c>
      <c r="S333" s="1">
        <v>0</v>
      </c>
      <c r="T333" s="1">
        <v>0</v>
      </c>
    </row>
    <row r="334" spans="1:20" ht="16.5" hidden="1" customHeight="1" x14ac:dyDescent="0.2">
      <c r="A334" s="10">
        <v>40</v>
      </c>
      <c r="B334" s="11" t="s">
        <v>419</v>
      </c>
      <c r="C334" s="12" t="s">
        <v>420</v>
      </c>
      <c r="D334" s="11" t="s">
        <v>37</v>
      </c>
      <c r="E334" s="13">
        <v>147.45999999999998</v>
      </c>
      <c r="F334" s="14">
        <v>19200</v>
      </c>
      <c r="G334" s="14">
        <v>2831231.9999999995</v>
      </c>
      <c r="H334" s="15">
        <v>18800</v>
      </c>
      <c r="I334" s="14">
        <v>2772247.9999999995</v>
      </c>
      <c r="J334" s="16">
        <v>1</v>
      </c>
      <c r="K334" s="14">
        <v>18800</v>
      </c>
      <c r="L334" s="14">
        <v>2772247.9999999995</v>
      </c>
      <c r="M334" s="14">
        <v>0</v>
      </c>
      <c r="N334" s="14">
        <v>0</v>
      </c>
      <c r="O334" s="14">
        <v>18800</v>
      </c>
      <c r="P334" s="14">
        <v>2772247.9999999995</v>
      </c>
      <c r="Q334" s="14">
        <v>-400</v>
      </c>
      <c r="R334" s="14">
        <v>-58984</v>
      </c>
      <c r="S334" s="1">
        <v>0</v>
      </c>
      <c r="T334" s="1">
        <v>0</v>
      </c>
    </row>
    <row r="335" spans="1:20" ht="16.5" hidden="1" customHeight="1" x14ac:dyDescent="0.2">
      <c r="A335" s="10">
        <v>41</v>
      </c>
      <c r="B335" s="11" t="s">
        <v>220</v>
      </c>
      <c r="C335" s="12" t="s">
        <v>221</v>
      </c>
      <c r="D335" s="11" t="s">
        <v>37</v>
      </c>
      <c r="E335" s="13">
        <v>309.54000000000002</v>
      </c>
      <c r="F335" s="14">
        <v>19200</v>
      </c>
      <c r="G335" s="14">
        <v>5943168</v>
      </c>
      <c r="H335" s="15">
        <v>15530</v>
      </c>
      <c r="I335" s="14">
        <v>4807156.2</v>
      </c>
      <c r="J335" s="16">
        <v>1</v>
      </c>
      <c r="K335" s="14">
        <v>15530</v>
      </c>
      <c r="L335" s="14">
        <v>4807156.2</v>
      </c>
      <c r="M335" s="14">
        <v>0</v>
      </c>
      <c r="N335" s="14">
        <v>0</v>
      </c>
      <c r="O335" s="14">
        <v>15530</v>
      </c>
      <c r="P335" s="14">
        <v>4807156.2</v>
      </c>
      <c r="Q335" s="14">
        <v>-3670</v>
      </c>
      <c r="R335" s="14">
        <v>-1136011.7999999998</v>
      </c>
      <c r="S335" s="1">
        <v>0</v>
      </c>
      <c r="T335" s="1">
        <v>0</v>
      </c>
    </row>
    <row r="336" spans="1:20" ht="16.5" hidden="1" customHeight="1" x14ac:dyDescent="0.2">
      <c r="A336" s="10">
        <v>42</v>
      </c>
      <c r="B336" s="11" t="s">
        <v>222</v>
      </c>
      <c r="C336" s="12" t="s">
        <v>223</v>
      </c>
      <c r="D336" s="11" t="s">
        <v>37</v>
      </c>
      <c r="E336" s="13">
        <v>1006.7400000000001</v>
      </c>
      <c r="F336" s="14">
        <v>19200</v>
      </c>
      <c r="G336" s="14">
        <v>19329408.000000004</v>
      </c>
      <c r="H336" s="15">
        <v>15530</v>
      </c>
      <c r="I336" s="14">
        <v>15634672.200000001</v>
      </c>
      <c r="J336" s="16">
        <v>1</v>
      </c>
      <c r="K336" s="14">
        <v>15530</v>
      </c>
      <c r="L336" s="14">
        <v>15634672.200000001</v>
      </c>
      <c r="M336" s="14">
        <v>0</v>
      </c>
      <c r="N336" s="14">
        <v>0</v>
      </c>
      <c r="O336" s="14">
        <v>15530</v>
      </c>
      <c r="P336" s="14">
        <v>15634672.200000001</v>
      </c>
      <c r="Q336" s="14">
        <v>-3670</v>
      </c>
      <c r="R336" s="14">
        <v>-3694735.8000000026</v>
      </c>
      <c r="S336" s="1">
        <v>0</v>
      </c>
      <c r="T336" s="1">
        <v>0</v>
      </c>
    </row>
    <row r="337" spans="1:20" ht="16.5" hidden="1" customHeight="1" x14ac:dyDescent="0.2">
      <c r="A337" s="10">
        <v>43</v>
      </c>
      <c r="B337" s="11" t="s">
        <v>421</v>
      </c>
      <c r="C337" s="12" t="s">
        <v>422</v>
      </c>
      <c r="D337" s="11" t="s">
        <v>37</v>
      </c>
      <c r="E337" s="13">
        <v>42.84</v>
      </c>
      <c r="F337" s="14">
        <v>19200</v>
      </c>
      <c r="G337" s="14">
        <v>822528.00000000012</v>
      </c>
      <c r="H337" s="15">
        <v>15530</v>
      </c>
      <c r="I337" s="14">
        <v>665305.20000000007</v>
      </c>
      <c r="J337" s="16">
        <v>1</v>
      </c>
      <c r="K337" s="14">
        <v>15530</v>
      </c>
      <c r="L337" s="14">
        <v>665305.20000000007</v>
      </c>
      <c r="M337" s="14">
        <v>0</v>
      </c>
      <c r="N337" s="14">
        <v>0</v>
      </c>
      <c r="O337" s="14">
        <v>15530</v>
      </c>
      <c r="P337" s="14">
        <v>665305.20000000007</v>
      </c>
      <c r="Q337" s="14">
        <v>-3670</v>
      </c>
      <c r="R337" s="14">
        <v>-157222.80000000005</v>
      </c>
      <c r="S337" s="1">
        <v>0</v>
      </c>
      <c r="T337" s="1">
        <v>0</v>
      </c>
    </row>
    <row r="338" spans="1:20" ht="16.5" hidden="1" customHeight="1" x14ac:dyDescent="0.2">
      <c r="A338" s="10">
        <v>44</v>
      </c>
      <c r="B338" s="11" t="s">
        <v>360</v>
      </c>
      <c r="C338" s="12" t="s">
        <v>425</v>
      </c>
      <c r="D338" s="11" t="s">
        <v>35</v>
      </c>
      <c r="E338" s="13">
        <v>2</v>
      </c>
      <c r="F338" s="14">
        <v>81818</v>
      </c>
      <c r="G338" s="14">
        <v>163636</v>
      </c>
      <c r="H338" s="15">
        <v>221364</v>
      </c>
      <c r="I338" s="14">
        <v>442728</v>
      </c>
      <c r="J338" s="16">
        <v>1</v>
      </c>
      <c r="K338" s="14">
        <v>221364</v>
      </c>
      <c r="L338" s="14">
        <v>442728</v>
      </c>
      <c r="M338" s="14">
        <v>0</v>
      </c>
      <c r="N338" s="14">
        <v>0</v>
      </c>
      <c r="O338" s="14">
        <v>221364</v>
      </c>
      <c r="P338" s="14">
        <v>442728</v>
      </c>
      <c r="Q338" s="14">
        <v>139546</v>
      </c>
      <c r="R338" s="14">
        <v>279092</v>
      </c>
      <c r="S338" s="1">
        <v>0</v>
      </c>
      <c r="T338" s="1">
        <v>0</v>
      </c>
    </row>
    <row r="339" spans="1:20" ht="16.5" hidden="1" customHeight="1" x14ac:dyDescent="0.2">
      <c r="A339" s="10">
        <v>45</v>
      </c>
      <c r="B339" s="11" t="s">
        <v>426</v>
      </c>
      <c r="C339" s="12" t="s">
        <v>427</v>
      </c>
      <c r="D339" s="11" t="s">
        <v>35</v>
      </c>
      <c r="E339" s="13">
        <v>1</v>
      </c>
      <c r="F339" s="14">
        <v>154545</v>
      </c>
      <c r="G339" s="14">
        <v>154545</v>
      </c>
      <c r="H339" s="15">
        <v>584273</v>
      </c>
      <c r="I339" s="14">
        <v>584273</v>
      </c>
      <c r="J339" s="16">
        <v>1</v>
      </c>
      <c r="K339" s="14">
        <v>584273</v>
      </c>
      <c r="L339" s="14">
        <v>584273</v>
      </c>
      <c r="M339" s="14">
        <v>0</v>
      </c>
      <c r="N339" s="14">
        <v>0</v>
      </c>
      <c r="O339" s="14">
        <v>584273</v>
      </c>
      <c r="P339" s="14">
        <v>584273</v>
      </c>
      <c r="Q339" s="14">
        <v>429728</v>
      </c>
      <c r="R339" s="14">
        <v>429728</v>
      </c>
      <c r="S339" s="1">
        <v>0</v>
      </c>
      <c r="T339" s="1">
        <v>0</v>
      </c>
    </row>
    <row r="340" spans="1:20" ht="16.5" hidden="1" customHeight="1" x14ac:dyDescent="0.2">
      <c r="A340" s="10">
        <v>46</v>
      </c>
      <c r="B340" s="11" t="s">
        <v>227</v>
      </c>
      <c r="C340" s="12" t="s">
        <v>228</v>
      </c>
      <c r="D340" s="11" t="s">
        <v>37</v>
      </c>
      <c r="E340" s="13">
        <v>1959.8652499999998</v>
      </c>
      <c r="F340" s="14">
        <v>1380</v>
      </c>
      <c r="G340" s="14">
        <v>2704614.0449999999</v>
      </c>
      <c r="H340" s="15">
        <v>1473</v>
      </c>
      <c r="I340" s="14">
        <v>2886881.5132499998</v>
      </c>
      <c r="J340" s="16">
        <v>1</v>
      </c>
      <c r="K340" s="14">
        <v>1473</v>
      </c>
      <c r="L340" s="14">
        <v>2886881.5132499998</v>
      </c>
      <c r="M340" s="14">
        <v>0</v>
      </c>
      <c r="N340" s="14">
        <v>0</v>
      </c>
      <c r="O340" s="14">
        <v>1473</v>
      </c>
      <c r="P340" s="14">
        <v>2886881.5132499998</v>
      </c>
      <c r="Q340" s="14">
        <v>93</v>
      </c>
      <c r="R340" s="14">
        <v>182267.46824999992</v>
      </c>
      <c r="S340" s="1">
        <v>0</v>
      </c>
      <c r="T340" s="1">
        <v>0</v>
      </c>
    </row>
    <row r="341" spans="1:20" ht="16.5" hidden="1" customHeight="1" x14ac:dyDescent="0.2">
      <c r="A341" s="10">
        <v>47</v>
      </c>
      <c r="B341" s="11" t="s">
        <v>229</v>
      </c>
      <c r="C341" s="12" t="s">
        <v>230</v>
      </c>
      <c r="D341" s="11" t="s">
        <v>37</v>
      </c>
      <c r="E341" s="13">
        <v>17941.008049000004</v>
      </c>
      <c r="F341" s="14">
        <v>1398</v>
      </c>
      <c r="G341" s="14">
        <v>25081529.252502006</v>
      </c>
      <c r="H341" s="15">
        <v>1491</v>
      </c>
      <c r="I341" s="14">
        <v>26750043.001059007</v>
      </c>
      <c r="J341" s="16">
        <v>1</v>
      </c>
      <c r="K341" s="14">
        <v>1491</v>
      </c>
      <c r="L341" s="14">
        <v>26750043.001059007</v>
      </c>
      <c r="M341" s="14">
        <v>0</v>
      </c>
      <c r="N341" s="14">
        <v>0</v>
      </c>
      <c r="O341" s="14">
        <v>1491</v>
      </c>
      <c r="P341" s="14">
        <v>26750043.001059007</v>
      </c>
      <c r="Q341" s="14">
        <v>93</v>
      </c>
      <c r="R341" s="14">
        <v>1668513.7485570014</v>
      </c>
      <c r="S341" s="1">
        <v>0</v>
      </c>
      <c r="T341" s="1">
        <v>0</v>
      </c>
    </row>
    <row r="342" spans="1:20" ht="16.5" hidden="1" customHeight="1" x14ac:dyDescent="0.2">
      <c r="A342" s="10">
        <v>48</v>
      </c>
      <c r="B342" s="11" t="s">
        <v>11</v>
      </c>
      <c r="C342" s="12" t="s">
        <v>12</v>
      </c>
      <c r="D342" s="11" t="s">
        <v>13</v>
      </c>
      <c r="E342" s="13"/>
      <c r="F342" s="14"/>
      <c r="G342" s="14">
        <v>1801620.17619711</v>
      </c>
      <c r="H342" s="15"/>
      <c r="I342" s="14"/>
      <c r="J342" s="16"/>
      <c r="K342" s="14"/>
      <c r="L342" s="14"/>
      <c r="M342" s="14"/>
      <c r="N342" s="14"/>
      <c r="O342" s="14"/>
      <c r="P342" s="14">
        <v>2556438.9569267291</v>
      </c>
      <c r="Q342" s="14"/>
      <c r="R342" s="14">
        <v>754818.78072961909</v>
      </c>
    </row>
    <row r="343" spans="1:20" ht="16.5" hidden="1" customHeight="1" x14ac:dyDescent="0.2">
      <c r="A343" s="17"/>
      <c r="B343" s="18"/>
      <c r="C343" s="19" t="s">
        <v>14</v>
      </c>
      <c r="D343" s="18"/>
      <c r="E343" s="20"/>
      <c r="F343" s="21"/>
      <c r="G343" s="21">
        <v>195439953.51972511</v>
      </c>
      <c r="H343" s="22"/>
      <c r="I343" s="21">
        <v>255017657.23266095</v>
      </c>
      <c r="J343" s="23"/>
      <c r="K343" s="21"/>
      <c r="L343" s="21">
        <v>255017657.23266095</v>
      </c>
      <c r="M343" s="21"/>
      <c r="N343" s="21">
        <v>0</v>
      </c>
      <c r="O343" s="21"/>
      <c r="P343" s="21">
        <v>257574096.18958768</v>
      </c>
      <c r="Q343" s="21"/>
      <c r="R343" s="21">
        <v>62134142.669862613</v>
      </c>
    </row>
    <row r="344" spans="1:20" ht="16.5" hidden="1" customHeight="1" x14ac:dyDescent="0.2">
      <c r="A344" s="4" t="s">
        <v>15</v>
      </c>
      <c r="B344" s="5"/>
      <c r="C344" s="5" t="s">
        <v>16</v>
      </c>
      <c r="D344" s="5"/>
      <c r="E344" s="6"/>
      <c r="F344" s="7"/>
      <c r="G344" s="7"/>
      <c r="H344" s="8"/>
      <c r="I344" s="7"/>
      <c r="J344" s="9"/>
      <c r="K344" s="7"/>
      <c r="L344" s="7"/>
      <c r="M344" s="7"/>
      <c r="N344" s="7"/>
      <c r="O344" s="7"/>
      <c r="P344" s="7"/>
      <c r="Q344" s="7"/>
      <c r="R344" s="7"/>
    </row>
    <row r="345" spans="1:20" ht="16.5" hidden="1" customHeight="1" x14ac:dyDescent="0.2">
      <c r="A345" s="10">
        <v>1</v>
      </c>
      <c r="B345" s="11" t="s">
        <v>235</v>
      </c>
      <c r="C345" s="12" t="s">
        <v>236</v>
      </c>
      <c r="D345" s="11" t="s">
        <v>237</v>
      </c>
      <c r="E345" s="13">
        <v>55.465099999999993</v>
      </c>
      <c r="F345" s="14">
        <v>221303</v>
      </c>
      <c r="G345" s="14">
        <v>12274593.025299998</v>
      </c>
      <c r="H345" s="15">
        <v>243700</v>
      </c>
      <c r="I345" s="14">
        <v>13516844.869999997</v>
      </c>
      <c r="J345" s="16">
        <v>1</v>
      </c>
      <c r="K345" s="14">
        <v>243700</v>
      </c>
      <c r="L345" s="14">
        <v>13516844.869999997</v>
      </c>
      <c r="M345" s="14"/>
      <c r="N345" s="14"/>
      <c r="O345" s="14">
        <v>243700</v>
      </c>
      <c r="P345" s="14">
        <v>13516844.869999997</v>
      </c>
      <c r="Q345" s="14">
        <v>22397</v>
      </c>
      <c r="R345" s="14">
        <v>1242251.8446999993</v>
      </c>
    </row>
    <row r="346" spans="1:20" ht="16.5" hidden="1" customHeight="1" x14ac:dyDescent="0.2">
      <c r="A346" s="10">
        <v>2</v>
      </c>
      <c r="B346" s="11" t="s">
        <v>238</v>
      </c>
      <c r="C346" s="12" t="s">
        <v>239</v>
      </c>
      <c r="D346" s="11" t="s">
        <v>237</v>
      </c>
      <c r="E346" s="13">
        <v>67.621929999999992</v>
      </c>
      <c r="F346" s="14">
        <v>239592</v>
      </c>
      <c r="G346" s="14">
        <v>16201673.452559998</v>
      </c>
      <c r="H346" s="15">
        <v>263800</v>
      </c>
      <c r="I346" s="14">
        <v>17838665.134</v>
      </c>
      <c r="J346" s="16">
        <v>1</v>
      </c>
      <c r="K346" s="14">
        <v>263800</v>
      </c>
      <c r="L346" s="14">
        <v>17838665.134</v>
      </c>
      <c r="M346" s="14"/>
      <c r="N346" s="14"/>
      <c r="O346" s="14">
        <v>263800</v>
      </c>
      <c r="P346" s="14">
        <v>17838665.134</v>
      </c>
      <c r="Q346" s="14">
        <v>24208</v>
      </c>
      <c r="R346" s="14">
        <v>1636991.6814400014</v>
      </c>
    </row>
    <row r="347" spans="1:20" ht="16.5" hidden="1" customHeight="1" x14ac:dyDescent="0.2">
      <c r="A347" s="10">
        <v>3</v>
      </c>
      <c r="B347" s="11" t="s">
        <v>240</v>
      </c>
      <c r="C347" s="12" t="s">
        <v>241</v>
      </c>
      <c r="D347" s="11" t="s">
        <v>237</v>
      </c>
      <c r="E347" s="13">
        <v>0.69174000000000002</v>
      </c>
      <c r="F347" s="14">
        <v>242000</v>
      </c>
      <c r="G347" s="14">
        <v>167401.08000000002</v>
      </c>
      <c r="H347" s="15">
        <v>266500</v>
      </c>
      <c r="I347" s="14">
        <v>184348.71</v>
      </c>
      <c r="J347" s="16">
        <v>1</v>
      </c>
      <c r="K347" s="14">
        <v>266500</v>
      </c>
      <c r="L347" s="14">
        <v>184348.71</v>
      </c>
      <c r="M347" s="14"/>
      <c r="N347" s="14"/>
      <c r="O347" s="14">
        <v>266500</v>
      </c>
      <c r="P347" s="14">
        <v>184348.71</v>
      </c>
      <c r="Q347" s="14">
        <v>24500</v>
      </c>
      <c r="R347" s="14">
        <v>16947.629999999976</v>
      </c>
    </row>
    <row r="348" spans="1:20" ht="16.5" hidden="1" customHeight="1" x14ac:dyDescent="0.2">
      <c r="A348" s="10">
        <v>4</v>
      </c>
      <c r="B348" s="11" t="s">
        <v>242</v>
      </c>
      <c r="C348" s="12" t="s">
        <v>243</v>
      </c>
      <c r="D348" s="11" t="s">
        <v>237</v>
      </c>
      <c r="E348" s="13">
        <v>365.18581200000006</v>
      </c>
      <c r="F348" s="14">
        <v>262000</v>
      </c>
      <c r="G348" s="14">
        <v>95678682.744000018</v>
      </c>
      <c r="H348" s="15">
        <v>288500</v>
      </c>
      <c r="I348" s="14">
        <v>105356106.76200001</v>
      </c>
      <c r="J348" s="16">
        <v>1</v>
      </c>
      <c r="K348" s="14">
        <v>288500</v>
      </c>
      <c r="L348" s="14">
        <v>105356106.76200001</v>
      </c>
      <c r="M348" s="14"/>
      <c r="N348" s="14"/>
      <c r="O348" s="14">
        <v>288500</v>
      </c>
      <c r="P348" s="14">
        <v>105356106.76200001</v>
      </c>
      <c r="Q348" s="14">
        <v>26500</v>
      </c>
      <c r="R348" s="14">
        <v>9677424.0179999918</v>
      </c>
    </row>
    <row r="349" spans="1:20" ht="16.5" hidden="1" customHeight="1" x14ac:dyDescent="0.2">
      <c r="A349" s="10">
        <v>5</v>
      </c>
      <c r="B349" s="11" t="s">
        <v>244</v>
      </c>
      <c r="C349" s="12" t="s">
        <v>245</v>
      </c>
      <c r="D349" s="11" t="s">
        <v>237</v>
      </c>
      <c r="E349" s="13">
        <v>41.586245999999996</v>
      </c>
      <c r="F349" s="14">
        <v>284408</v>
      </c>
      <c r="G349" s="14">
        <v>11827461.052367998</v>
      </c>
      <c r="H349" s="15">
        <v>313200</v>
      </c>
      <c r="I349" s="14">
        <v>13024812.247199999</v>
      </c>
      <c r="J349" s="16">
        <v>1</v>
      </c>
      <c r="K349" s="14">
        <v>313200</v>
      </c>
      <c r="L349" s="14">
        <v>13024812.247199999</v>
      </c>
      <c r="M349" s="14"/>
      <c r="N349" s="14"/>
      <c r="O349" s="14">
        <v>313200</v>
      </c>
      <c r="P349" s="14">
        <v>13024812.247199999</v>
      </c>
      <c r="Q349" s="14">
        <v>28792</v>
      </c>
      <c r="R349" s="14">
        <v>1197351.1948320009</v>
      </c>
    </row>
    <row r="350" spans="1:20" ht="16.5" hidden="1" customHeight="1" x14ac:dyDescent="0.2">
      <c r="A350" s="17"/>
      <c r="B350" s="18"/>
      <c r="C350" s="19" t="s">
        <v>17</v>
      </c>
      <c r="D350" s="18"/>
      <c r="E350" s="20"/>
      <c r="F350" s="21"/>
      <c r="G350" s="21">
        <v>136149811.35422799</v>
      </c>
      <c r="H350" s="22"/>
      <c r="I350" s="21">
        <v>149920777.72320002</v>
      </c>
      <c r="J350" s="23"/>
      <c r="K350" s="21"/>
      <c r="L350" s="21">
        <v>149920777.72320002</v>
      </c>
      <c r="M350" s="21"/>
      <c r="N350" s="21">
        <v>0</v>
      </c>
      <c r="O350" s="21"/>
      <c r="P350" s="21">
        <v>149920777.72320002</v>
      </c>
      <c r="Q350" s="21"/>
      <c r="R350" s="21">
        <v>13770966.368971992</v>
      </c>
    </row>
    <row r="351" spans="1:20" ht="16.5" hidden="1" customHeight="1" x14ac:dyDescent="0.2">
      <c r="A351" s="4" t="s">
        <v>18</v>
      </c>
      <c r="B351" s="5"/>
      <c r="C351" s="5" t="s">
        <v>19</v>
      </c>
      <c r="D351" s="5"/>
      <c r="E351" s="6"/>
      <c r="F351" s="7"/>
      <c r="G351" s="7"/>
      <c r="H351" s="8"/>
      <c r="I351" s="7"/>
      <c r="J351" s="9"/>
      <c r="K351" s="7"/>
      <c r="L351" s="7"/>
      <c r="M351" s="7"/>
      <c r="N351" s="7"/>
      <c r="O351" s="7"/>
      <c r="P351" s="7"/>
      <c r="Q351" s="7"/>
      <c r="R351" s="7"/>
    </row>
    <row r="352" spans="1:20" ht="16.5" hidden="1" customHeight="1" x14ac:dyDescent="0.2">
      <c r="A352" s="10">
        <v>1</v>
      </c>
      <c r="B352" s="11" t="s">
        <v>33</v>
      </c>
      <c r="C352" s="12" t="s">
        <v>470</v>
      </c>
      <c r="D352" s="11" t="s">
        <v>471</v>
      </c>
      <c r="E352" s="13">
        <v>2</v>
      </c>
      <c r="F352" s="14">
        <v>2550000</v>
      </c>
      <c r="G352" s="14">
        <v>5100000</v>
      </c>
      <c r="H352" s="15">
        <v>2550000</v>
      </c>
      <c r="I352" s="14">
        <v>5100000</v>
      </c>
      <c r="J352" s="16">
        <v>1</v>
      </c>
      <c r="K352" s="14">
        <v>2550000</v>
      </c>
      <c r="L352" s="14">
        <v>5100000</v>
      </c>
      <c r="M352" s="14"/>
      <c r="N352" s="14">
        <v>0</v>
      </c>
      <c r="O352" s="14">
        <v>2550000</v>
      </c>
      <c r="P352" s="14">
        <v>5100000</v>
      </c>
      <c r="Q352" s="14">
        <v>0</v>
      </c>
      <c r="R352" s="14">
        <v>0</v>
      </c>
    </row>
    <row r="353" spans="1:18" ht="16.5" hidden="1" customHeight="1" x14ac:dyDescent="0.2">
      <c r="A353" s="10">
        <v>2</v>
      </c>
      <c r="B353" s="11" t="s">
        <v>428</v>
      </c>
      <c r="C353" s="12" t="s">
        <v>429</v>
      </c>
      <c r="D353" s="11" t="s">
        <v>248</v>
      </c>
      <c r="E353" s="13">
        <v>0.80560000000000009</v>
      </c>
      <c r="F353" s="14">
        <v>311217</v>
      </c>
      <c r="G353" s="14">
        <v>250716.41520000002</v>
      </c>
      <c r="H353" s="15">
        <v>336574</v>
      </c>
      <c r="I353" s="14">
        <v>271144.01440000004</v>
      </c>
      <c r="J353" s="16">
        <v>1</v>
      </c>
      <c r="K353" s="14">
        <v>336574</v>
      </c>
      <c r="L353" s="14">
        <v>271144.01440000004</v>
      </c>
      <c r="M353" s="14"/>
      <c r="N353" s="14">
        <v>0</v>
      </c>
      <c r="O353" s="14">
        <v>336574</v>
      </c>
      <c r="P353" s="14">
        <v>271144.01440000004</v>
      </c>
      <c r="Q353" s="14">
        <v>25357</v>
      </c>
      <c r="R353" s="14">
        <v>20427.599200000026</v>
      </c>
    </row>
    <row r="354" spans="1:18" ht="16.5" hidden="1" customHeight="1" x14ac:dyDescent="0.2">
      <c r="A354" s="10">
        <v>3</v>
      </c>
      <c r="B354" s="11" t="s">
        <v>255</v>
      </c>
      <c r="C354" s="12" t="s">
        <v>256</v>
      </c>
      <c r="D354" s="11" t="s">
        <v>248</v>
      </c>
      <c r="E354" s="13">
        <v>1.0978000000000001</v>
      </c>
      <c r="F354" s="14">
        <v>281286</v>
      </c>
      <c r="G354" s="14">
        <v>308795.77080000006</v>
      </c>
      <c r="H354" s="15">
        <v>306576</v>
      </c>
      <c r="I354" s="14">
        <v>336559.13280000002</v>
      </c>
      <c r="J354" s="16">
        <v>1</v>
      </c>
      <c r="K354" s="14">
        <v>306576</v>
      </c>
      <c r="L354" s="14">
        <v>336559.13280000002</v>
      </c>
      <c r="M354" s="14"/>
      <c r="N354" s="14">
        <v>0</v>
      </c>
      <c r="O354" s="14">
        <v>306576</v>
      </c>
      <c r="P354" s="14">
        <v>336559.13280000002</v>
      </c>
      <c r="Q354" s="14">
        <v>25290</v>
      </c>
      <c r="R354" s="14">
        <v>27763.361999999965</v>
      </c>
    </row>
    <row r="355" spans="1:18" ht="28.5" hidden="1" customHeight="1" x14ac:dyDescent="0.2">
      <c r="A355" s="10">
        <v>4</v>
      </c>
      <c r="B355" s="11" t="s">
        <v>257</v>
      </c>
      <c r="C355" s="12" t="s">
        <v>258</v>
      </c>
      <c r="D355" s="11" t="s">
        <v>248</v>
      </c>
      <c r="E355" s="13">
        <v>3.5846100000000001</v>
      </c>
      <c r="F355" s="14">
        <v>2391243</v>
      </c>
      <c r="G355" s="14">
        <v>8571673.5702299997</v>
      </c>
      <c r="H355" s="15">
        <v>2093732</v>
      </c>
      <c r="I355" s="14">
        <v>7505212.6645200001</v>
      </c>
      <c r="J355" s="16">
        <v>1</v>
      </c>
      <c r="K355" s="14">
        <v>2093732</v>
      </c>
      <c r="L355" s="14">
        <v>7505212.6645200001</v>
      </c>
      <c r="M355" s="14"/>
      <c r="N355" s="14">
        <v>0</v>
      </c>
      <c r="O355" s="14">
        <v>2093732</v>
      </c>
      <c r="P355" s="14">
        <v>7505212.6645200001</v>
      </c>
      <c r="Q355" s="14">
        <v>-297511</v>
      </c>
      <c r="R355" s="14">
        <v>-1066460.9057099996</v>
      </c>
    </row>
    <row r="356" spans="1:18" ht="28.5" hidden="1" customHeight="1" x14ac:dyDescent="0.2">
      <c r="A356" s="10">
        <v>5</v>
      </c>
      <c r="B356" s="11" t="s">
        <v>259</v>
      </c>
      <c r="C356" s="12" t="s">
        <v>260</v>
      </c>
      <c r="D356" s="11" t="s">
        <v>248</v>
      </c>
      <c r="E356" s="13">
        <v>0.50184800000000007</v>
      </c>
      <c r="F356" s="14">
        <v>2938899</v>
      </c>
      <c r="G356" s="14">
        <v>1474880.5853520003</v>
      </c>
      <c r="H356" s="15">
        <v>2551591</v>
      </c>
      <c r="I356" s="14">
        <v>1280510.8401680002</v>
      </c>
      <c r="J356" s="16">
        <v>1</v>
      </c>
      <c r="K356" s="14">
        <v>2551591</v>
      </c>
      <c r="L356" s="14">
        <v>1280510.8401680002</v>
      </c>
      <c r="M356" s="14"/>
      <c r="N356" s="14">
        <v>0</v>
      </c>
      <c r="O356" s="14">
        <v>2551591</v>
      </c>
      <c r="P356" s="14">
        <v>1280510.8401680002</v>
      </c>
      <c r="Q356" s="14">
        <v>-387308</v>
      </c>
      <c r="R356" s="14">
        <v>-194369.74518400012</v>
      </c>
    </row>
    <row r="357" spans="1:18" ht="16.5" hidden="1" customHeight="1" x14ac:dyDescent="0.2">
      <c r="A357" s="10">
        <v>6</v>
      </c>
      <c r="B357" s="11" t="s">
        <v>261</v>
      </c>
      <c r="C357" s="12" t="s">
        <v>262</v>
      </c>
      <c r="D357" s="11" t="s">
        <v>248</v>
      </c>
      <c r="E357" s="13">
        <v>2.1009889999999998</v>
      </c>
      <c r="F357" s="14">
        <v>276782</v>
      </c>
      <c r="G357" s="14">
        <v>581515.93739799992</v>
      </c>
      <c r="H357" s="15">
        <v>302006</v>
      </c>
      <c r="I357" s="14">
        <v>634511.28393399995</v>
      </c>
      <c r="J357" s="16">
        <v>1</v>
      </c>
      <c r="K357" s="14">
        <v>302006</v>
      </c>
      <c r="L357" s="14">
        <v>634511.28393399995</v>
      </c>
      <c r="M357" s="14"/>
      <c r="N357" s="14">
        <v>0</v>
      </c>
      <c r="O357" s="14">
        <v>302006</v>
      </c>
      <c r="P357" s="14">
        <v>634511.28393399995</v>
      </c>
      <c r="Q357" s="14">
        <v>25224</v>
      </c>
      <c r="R357" s="14">
        <v>52995.346536000026</v>
      </c>
    </row>
    <row r="358" spans="1:18" ht="16.5" hidden="1" customHeight="1" x14ac:dyDescent="0.2">
      <c r="A358" s="10">
        <v>7</v>
      </c>
      <c r="B358" s="11" t="s">
        <v>263</v>
      </c>
      <c r="C358" s="12" t="s">
        <v>264</v>
      </c>
      <c r="D358" s="11" t="s">
        <v>248</v>
      </c>
      <c r="E358" s="13">
        <v>2.5008109999999997</v>
      </c>
      <c r="F358" s="14">
        <v>272875</v>
      </c>
      <c r="G358" s="14">
        <v>682408.80162499996</v>
      </c>
      <c r="H358" s="15">
        <v>298032</v>
      </c>
      <c r="I358" s="14">
        <v>745321.70395199989</v>
      </c>
      <c r="J358" s="16">
        <v>1</v>
      </c>
      <c r="K358" s="14">
        <v>298032</v>
      </c>
      <c r="L358" s="14">
        <v>745321.70395199989</v>
      </c>
      <c r="M358" s="14"/>
      <c r="N358" s="14">
        <v>0</v>
      </c>
      <c r="O358" s="14">
        <v>298032</v>
      </c>
      <c r="P358" s="14">
        <v>745321.70395199989</v>
      </c>
      <c r="Q358" s="14">
        <v>25157</v>
      </c>
      <c r="R358" s="14">
        <v>62912.902326999931</v>
      </c>
    </row>
    <row r="359" spans="1:18" ht="16.5" hidden="1" customHeight="1" x14ac:dyDescent="0.2">
      <c r="A359" s="10">
        <v>8</v>
      </c>
      <c r="B359" s="11" t="s">
        <v>265</v>
      </c>
      <c r="C359" s="12" t="s">
        <v>266</v>
      </c>
      <c r="D359" s="11" t="s">
        <v>248</v>
      </c>
      <c r="E359" s="13">
        <v>2.4800249999999999</v>
      </c>
      <c r="F359" s="14">
        <v>396542</v>
      </c>
      <c r="G359" s="14">
        <v>983434.07354999997</v>
      </c>
      <c r="H359" s="15">
        <v>392640</v>
      </c>
      <c r="I359" s="14">
        <v>973757.01599999995</v>
      </c>
      <c r="J359" s="16">
        <v>1</v>
      </c>
      <c r="K359" s="14">
        <v>392640</v>
      </c>
      <c r="L359" s="14">
        <v>973757.01599999995</v>
      </c>
      <c r="M359" s="14"/>
      <c r="N359" s="14">
        <v>0</v>
      </c>
      <c r="O359" s="14">
        <v>392640</v>
      </c>
      <c r="P359" s="14">
        <v>973757.01599999995</v>
      </c>
      <c r="Q359" s="14">
        <v>-3902</v>
      </c>
      <c r="R359" s="14">
        <v>-9677.0575500000268</v>
      </c>
    </row>
    <row r="360" spans="1:18" ht="16.5" hidden="1" customHeight="1" x14ac:dyDescent="0.2">
      <c r="A360" s="10">
        <v>9</v>
      </c>
      <c r="B360" s="11" t="s">
        <v>370</v>
      </c>
      <c r="C360" s="12" t="s">
        <v>371</v>
      </c>
      <c r="D360" s="11" t="s">
        <v>248</v>
      </c>
      <c r="E360" s="13">
        <v>6.1099999999999991E-3</v>
      </c>
      <c r="F360" s="14">
        <v>14235</v>
      </c>
      <c r="G360" s="14">
        <v>86.975849999999994</v>
      </c>
      <c r="H360" s="15">
        <v>14434</v>
      </c>
      <c r="I360" s="14">
        <v>88.191739999999982</v>
      </c>
      <c r="J360" s="16">
        <v>1</v>
      </c>
      <c r="K360" s="14">
        <v>14434</v>
      </c>
      <c r="L360" s="14">
        <v>88.191739999999982</v>
      </c>
      <c r="M360" s="14"/>
      <c r="N360" s="14">
        <v>0</v>
      </c>
      <c r="O360" s="14">
        <v>14434</v>
      </c>
      <c r="P360" s="14">
        <v>88.191739999999982</v>
      </c>
      <c r="Q360" s="14">
        <v>199</v>
      </c>
      <c r="R360" s="14">
        <v>1.2158899999999875</v>
      </c>
    </row>
    <row r="361" spans="1:18" ht="16.5" hidden="1" customHeight="1" x14ac:dyDescent="0.2">
      <c r="A361" s="10">
        <v>10</v>
      </c>
      <c r="B361" s="11" t="s">
        <v>269</v>
      </c>
      <c r="C361" s="12" t="s">
        <v>270</v>
      </c>
      <c r="D361" s="11" t="s">
        <v>248</v>
      </c>
      <c r="E361" s="13">
        <v>1.960474</v>
      </c>
      <c r="F361" s="14">
        <v>411700</v>
      </c>
      <c r="G361" s="14">
        <v>807127.14580000006</v>
      </c>
      <c r="H361" s="15">
        <v>442898</v>
      </c>
      <c r="I361" s="14">
        <v>868290.01365199999</v>
      </c>
      <c r="J361" s="16">
        <v>1</v>
      </c>
      <c r="K361" s="14">
        <v>442898</v>
      </c>
      <c r="L361" s="14">
        <v>868290.01365199999</v>
      </c>
      <c r="M361" s="14"/>
      <c r="N361" s="14">
        <v>0</v>
      </c>
      <c r="O361" s="14">
        <v>442898</v>
      </c>
      <c r="P361" s="14">
        <v>868290.01365199999</v>
      </c>
      <c r="Q361" s="14">
        <v>31198</v>
      </c>
      <c r="R361" s="14">
        <v>61162.867851999938</v>
      </c>
    </row>
    <row r="362" spans="1:18" ht="28.5" hidden="1" customHeight="1" x14ac:dyDescent="0.2">
      <c r="A362" s="10">
        <v>11</v>
      </c>
      <c r="B362" s="11" t="s">
        <v>472</v>
      </c>
      <c r="C362" s="12" t="s">
        <v>473</v>
      </c>
      <c r="D362" s="11" t="s">
        <v>248</v>
      </c>
      <c r="E362" s="13">
        <v>8.1731999999999999E-2</v>
      </c>
      <c r="F362" s="14">
        <v>1152746</v>
      </c>
      <c r="G362" s="14">
        <v>94216.236072</v>
      </c>
      <c r="H362" s="15">
        <v>1028415</v>
      </c>
      <c r="I362" s="14">
        <v>84054.414779999992</v>
      </c>
      <c r="J362" s="16">
        <v>1</v>
      </c>
      <c r="K362" s="14">
        <v>1028415</v>
      </c>
      <c r="L362" s="14">
        <v>84054.414779999992</v>
      </c>
      <c r="M362" s="14"/>
      <c r="N362" s="14">
        <v>0</v>
      </c>
      <c r="O362" s="14">
        <v>1028415</v>
      </c>
      <c r="P362" s="14">
        <v>84054.414779999992</v>
      </c>
      <c r="Q362" s="14">
        <v>-124331</v>
      </c>
      <c r="R362" s="14">
        <v>-10161.821292000008</v>
      </c>
    </row>
    <row r="363" spans="1:18" ht="16.5" hidden="1" customHeight="1" x14ac:dyDescent="0.2">
      <c r="A363" s="10">
        <v>12</v>
      </c>
      <c r="B363" s="11" t="s">
        <v>436</v>
      </c>
      <c r="C363" s="12" t="s">
        <v>437</v>
      </c>
      <c r="D363" s="11" t="s">
        <v>248</v>
      </c>
      <c r="E363" s="13">
        <v>0.63071999999999995</v>
      </c>
      <c r="F363" s="14">
        <v>18982</v>
      </c>
      <c r="G363" s="14">
        <v>11972.327039999998</v>
      </c>
      <c r="H363" s="15">
        <v>19115</v>
      </c>
      <c r="I363" s="14">
        <v>12056.212799999999</v>
      </c>
      <c r="J363" s="16">
        <v>1</v>
      </c>
      <c r="K363" s="14">
        <v>19115</v>
      </c>
      <c r="L363" s="14">
        <v>12056.212799999999</v>
      </c>
      <c r="M363" s="14"/>
      <c r="N363" s="14">
        <v>0</v>
      </c>
      <c r="O363" s="14">
        <v>19115</v>
      </c>
      <c r="P363" s="14">
        <v>12056.212799999999</v>
      </c>
      <c r="Q363" s="14">
        <v>133</v>
      </c>
      <c r="R363" s="14">
        <v>83.885760000001028</v>
      </c>
    </row>
    <row r="364" spans="1:18" ht="16.5" hidden="1" customHeight="1" x14ac:dyDescent="0.2">
      <c r="A364" s="10">
        <v>13</v>
      </c>
      <c r="B364" s="11" t="s">
        <v>273</v>
      </c>
      <c r="C364" s="12" t="s">
        <v>274</v>
      </c>
      <c r="D364" s="11" t="s">
        <v>248</v>
      </c>
      <c r="E364" s="13">
        <v>4.0012099999999995</v>
      </c>
      <c r="F364" s="14">
        <v>320806</v>
      </c>
      <c r="G364" s="14">
        <v>1283612.1752599999</v>
      </c>
      <c r="H364" s="15">
        <v>346163</v>
      </c>
      <c r="I364" s="14">
        <v>1385070.8572299997</v>
      </c>
      <c r="J364" s="16">
        <v>1</v>
      </c>
      <c r="K364" s="14">
        <v>346163</v>
      </c>
      <c r="L364" s="14">
        <v>1385070.8572299997</v>
      </c>
      <c r="M364" s="14"/>
      <c r="N364" s="14">
        <v>0</v>
      </c>
      <c r="O364" s="14">
        <v>346163</v>
      </c>
      <c r="P364" s="14">
        <v>1385070.8572299997</v>
      </c>
      <c r="Q364" s="14">
        <v>25357</v>
      </c>
      <c r="R364" s="14">
        <v>101458.6819699998</v>
      </c>
    </row>
    <row r="365" spans="1:18" ht="16.5" hidden="1" customHeight="1" x14ac:dyDescent="0.2">
      <c r="A365" s="10">
        <v>14</v>
      </c>
      <c r="B365" s="11" t="s">
        <v>275</v>
      </c>
      <c r="C365" s="12" t="s">
        <v>276</v>
      </c>
      <c r="D365" s="11" t="s">
        <v>248</v>
      </c>
      <c r="E365" s="13">
        <v>4.147551</v>
      </c>
      <c r="F365" s="14">
        <v>294869</v>
      </c>
      <c r="G365" s="14">
        <v>1222984.215819</v>
      </c>
      <c r="H365" s="15">
        <v>320127</v>
      </c>
      <c r="I365" s="14">
        <v>1327743.0589769999</v>
      </c>
      <c r="J365" s="16">
        <v>1</v>
      </c>
      <c r="K365" s="14">
        <v>320127</v>
      </c>
      <c r="L365" s="14">
        <v>1327743.0589769999</v>
      </c>
      <c r="M365" s="14"/>
      <c r="N365" s="14">
        <v>0</v>
      </c>
      <c r="O365" s="14">
        <v>320127</v>
      </c>
      <c r="P365" s="14">
        <v>1327743.0589769999</v>
      </c>
      <c r="Q365" s="14">
        <v>25258</v>
      </c>
      <c r="R365" s="14">
        <v>104758.84315799992</v>
      </c>
    </row>
    <row r="366" spans="1:18" ht="16.5" hidden="1" customHeight="1" x14ac:dyDescent="0.2">
      <c r="A366" s="10">
        <v>15</v>
      </c>
      <c r="B366" s="11" t="s">
        <v>438</v>
      </c>
      <c r="C366" s="12" t="s">
        <v>439</v>
      </c>
      <c r="D366" s="11" t="s">
        <v>248</v>
      </c>
      <c r="E366" s="13">
        <v>4.0866E-2</v>
      </c>
      <c r="F366" s="14">
        <v>2096893</v>
      </c>
      <c r="G366" s="14">
        <v>85691.629337999999</v>
      </c>
      <c r="H366" s="15">
        <v>1831453</v>
      </c>
      <c r="I366" s="14">
        <v>74844.158297999995</v>
      </c>
      <c r="J366" s="16">
        <v>1</v>
      </c>
      <c r="K366" s="14">
        <v>1831453</v>
      </c>
      <c r="L366" s="14">
        <v>74844.158297999995</v>
      </c>
      <c r="M366" s="14"/>
      <c r="N366" s="14">
        <v>0</v>
      </c>
      <c r="O366" s="14">
        <v>1831453</v>
      </c>
      <c r="P366" s="14">
        <v>74844.158297999995</v>
      </c>
      <c r="Q366" s="14">
        <v>-265440</v>
      </c>
      <c r="R366" s="14">
        <v>-10847.471040000004</v>
      </c>
    </row>
    <row r="367" spans="1:18" ht="16.5" hidden="1" customHeight="1" x14ac:dyDescent="0.2">
      <c r="A367" s="10">
        <v>16</v>
      </c>
      <c r="B367" s="11" t="s">
        <v>374</v>
      </c>
      <c r="C367" s="12" t="s">
        <v>375</v>
      </c>
      <c r="D367" s="11" t="s">
        <v>248</v>
      </c>
      <c r="E367" s="13">
        <v>3.1659209999999995</v>
      </c>
      <c r="F367" s="14">
        <v>1727890</v>
      </c>
      <c r="G367" s="14">
        <v>5470363.2366899988</v>
      </c>
      <c r="H367" s="15">
        <v>1492212</v>
      </c>
      <c r="I367" s="14">
        <v>4724225.3072519992</v>
      </c>
      <c r="J367" s="16">
        <v>1</v>
      </c>
      <c r="K367" s="14">
        <v>1492212</v>
      </c>
      <c r="L367" s="14">
        <v>4724225.3072519992</v>
      </c>
      <c r="M367" s="14"/>
      <c r="N367" s="14">
        <v>0</v>
      </c>
      <c r="O367" s="14">
        <v>1492212</v>
      </c>
      <c r="P367" s="14">
        <v>4724225.3072519992</v>
      </c>
      <c r="Q367" s="14">
        <v>-235678</v>
      </c>
      <c r="R367" s="14">
        <v>-746137.92943799961</v>
      </c>
    </row>
    <row r="368" spans="1:18" ht="16.5" hidden="1" customHeight="1" x14ac:dyDescent="0.2">
      <c r="A368" s="10">
        <v>17</v>
      </c>
      <c r="B368" s="11" t="s">
        <v>20</v>
      </c>
      <c r="C368" s="12" t="s">
        <v>21</v>
      </c>
      <c r="D368" s="11" t="s">
        <v>13</v>
      </c>
      <c r="E368" s="13"/>
      <c r="F368" s="14"/>
      <c r="G368" s="14">
        <v>12701.360930750001</v>
      </c>
      <c r="H368" s="15"/>
      <c r="I368" s="14"/>
      <c r="J368" s="16"/>
      <c r="K368" s="14"/>
      <c r="L368" s="14"/>
      <c r="M368" s="14"/>
      <c r="N368" s="14"/>
      <c r="O368" s="14"/>
      <c r="P368" s="14">
        <v>13190.203141769998</v>
      </c>
      <c r="Q368" s="14"/>
      <c r="R368" s="14">
        <v>488.84221101999719</v>
      </c>
    </row>
    <row r="369" spans="1:18" ht="16.5" hidden="1" customHeight="1" x14ac:dyDescent="0.2">
      <c r="A369" s="17"/>
      <c r="B369" s="18"/>
      <c r="C369" s="19" t="s">
        <v>22</v>
      </c>
      <c r="D369" s="18"/>
      <c r="E369" s="20"/>
      <c r="F369" s="21"/>
      <c r="G369" s="21">
        <v>26942180.456954755</v>
      </c>
      <c r="H369" s="22"/>
      <c r="I369" s="21">
        <v>25323388.870502993</v>
      </c>
      <c r="J369" s="23"/>
      <c r="K369" s="21"/>
      <c r="L369" s="21">
        <v>25323388.870502993</v>
      </c>
      <c r="M369" s="21"/>
      <c r="N369" s="21">
        <v>0</v>
      </c>
      <c r="O369" s="21"/>
      <c r="P369" s="21">
        <v>25336579.073644765</v>
      </c>
      <c r="Q369" s="21"/>
      <c r="R369" s="21">
        <v>-1605601.3833099797</v>
      </c>
    </row>
    <row r="370" spans="1:18" x14ac:dyDescent="0.2">
      <c r="E370" s="24">
        <f>SUBTOTAL(9,E4:E369)</f>
        <v>173.14091999999999</v>
      </c>
      <c r="R370" s="27">
        <f>SUBTOTAL(9,R4:R369)</f>
        <v>10388455.199999999</v>
      </c>
    </row>
  </sheetData>
  <autoFilter ref="A4:T369" xr:uid="{00000000-0009-0000-0000-000002000000}">
    <filterColumn colId="2">
      <filters>
        <filter val="Cát"/>
      </filters>
    </filterColumn>
  </autoFilter>
  <mergeCells count="9">
    <mergeCell ref="A290:R290"/>
    <mergeCell ref="A291:R291"/>
    <mergeCell ref="A292:R292"/>
    <mergeCell ref="A1:R1"/>
    <mergeCell ref="A2:R2"/>
    <mergeCell ref="A3:R3"/>
    <mergeCell ref="A147:R147"/>
    <mergeCell ref="A148:R148"/>
    <mergeCell ref="A149:R149"/>
  </mergeCells>
  <pageMargins left="0.7" right="0.7" top="0.75" bottom="0.75" header="0.3" footer="0.3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T471"/>
  <sheetViews>
    <sheetView workbookViewId="0">
      <pane ySplit="4" topLeftCell="A38" activePane="bottomLeft" state="frozen"/>
      <selection pane="bottomLeft" activeCell="V466" sqref="V466"/>
    </sheetView>
  </sheetViews>
  <sheetFormatPr baseColWidth="10" defaultColWidth="8.83203125" defaultRowHeight="11" x14ac:dyDescent="0.2"/>
  <cols>
    <col min="1" max="1" width="5.6640625" style="1" customWidth="1"/>
    <col min="2" max="2" width="12.5" style="1" customWidth="1"/>
    <col min="3" max="3" width="43" style="1" customWidth="1"/>
    <col min="4" max="4" width="10.33203125" style="1" customWidth="1"/>
    <col min="5" max="6" width="13.33203125" style="1" customWidth="1"/>
    <col min="7" max="9" width="13.33203125" style="1" hidden="1" customWidth="1"/>
    <col min="10" max="10" width="8.1640625" style="1" customWidth="1"/>
    <col min="11" max="11" width="14.1640625" style="1" hidden="1" customWidth="1"/>
    <col min="12" max="14" width="13.33203125" style="1" hidden="1" customWidth="1"/>
    <col min="15" max="15" width="13.33203125" style="1" customWidth="1"/>
    <col min="16" max="16" width="13.33203125" style="1" hidden="1" customWidth="1"/>
    <col min="17" max="18" width="13.33203125" style="1" customWidth="1"/>
    <col min="19" max="20" width="8.83203125" style="1" hidden="1" customWidth="1"/>
    <col min="21" max="256" width="8.83203125" style="1"/>
    <col min="257" max="257" width="5.6640625" style="1" customWidth="1"/>
    <col min="258" max="258" width="12.5" style="1" customWidth="1"/>
    <col min="259" max="259" width="43" style="1" customWidth="1"/>
    <col min="260" max="260" width="10.33203125" style="1" customWidth="1"/>
    <col min="261" max="262" width="13.33203125" style="1" customWidth="1"/>
    <col min="263" max="265" width="0" style="1" hidden="1" customWidth="1"/>
    <col min="266" max="266" width="8.1640625" style="1" customWidth="1"/>
    <col min="267" max="270" width="0" style="1" hidden="1" customWidth="1"/>
    <col min="271" max="271" width="13.33203125" style="1" customWidth="1"/>
    <col min="272" max="272" width="0" style="1" hidden="1" customWidth="1"/>
    <col min="273" max="274" width="13.33203125" style="1" customWidth="1"/>
    <col min="275" max="276" width="0" style="1" hidden="1" customWidth="1"/>
    <col min="277" max="512" width="8.83203125" style="1"/>
    <col min="513" max="513" width="5.6640625" style="1" customWidth="1"/>
    <col min="514" max="514" width="12.5" style="1" customWidth="1"/>
    <col min="515" max="515" width="43" style="1" customWidth="1"/>
    <col min="516" max="516" width="10.33203125" style="1" customWidth="1"/>
    <col min="517" max="518" width="13.33203125" style="1" customWidth="1"/>
    <col min="519" max="521" width="0" style="1" hidden="1" customWidth="1"/>
    <col min="522" max="522" width="8.1640625" style="1" customWidth="1"/>
    <col min="523" max="526" width="0" style="1" hidden="1" customWidth="1"/>
    <col min="527" max="527" width="13.33203125" style="1" customWidth="1"/>
    <col min="528" max="528" width="0" style="1" hidden="1" customWidth="1"/>
    <col min="529" max="530" width="13.33203125" style="1" customWidth="1"/>
    <col min="531" max="532" width="0" style="1" hidden="1" customWidth="1"/>
    <col min="533" max="768" width="8.83203125" style="1"/>
    <col min="769" max="769" width="5.6640625" style="1" customWidth="1"/>
    <col min="770" max="770" width="12.5" style="1" customWidth="1"/>
    <col min="771" max="771" width="43" style="1" customWidth="1"/>
    <col min="772" max="772" width="10.33203125" style="1" customWidth="1"/>
    <col min="773" max="774" width="13.33203125" style="1" customWidth="1"/>
    <col min="775" max="777" width="0" style="1" hidden="1" customWidth="1"/>
    <col min="778" max="778" width="8.1640625" style="1" customWidth="1"/>
    <col min="779" max="782" width="0" style="1" hidden="1" customWidth="1"/>
    <col min="783" max="783" width="13.33203125" style="1" customWidth="1"/>
    <col min="784" max="784" width="0" style="1" hidden="1" customWidth="1"/>
    <col min="785" max="786" width="13.33203125" style="1" customWidth="1"/>
    <col min="787" max="788" width="0" style="1" hidden="1" customWidth="1"/>
    <col min="789" max="1024" width="8.83203125" style="1"/>
    <col min="1025" max="1025" width="5.6640625" style="1" customWidth="1"/>
    <col min="1026" max="1026" width="12.5" style="1" customWidth="1"/>
    <col min="1027" max="1027" width="43" style="1" customWidth="1"/>
    <col min="1028" max="1028" width="10.33203125" style="1" customWidth="1"/>
    <col min="1029" max="1030" width="13.33203125" style="1" customWidth="1"/>
    <col min="1031" max="1033" width="0" style="1" hidden="1" customWidth="1"/>
    <col min="1034" max="1034" width="8.1640625" style="1" customWidth="1"/>
    <col min="1035" max="1038" width="0" style="1" hidden="1" customWidth="1"/>
    <col min="1039" max="1039" width="13.33203125" style="1" customWidth="1"/>
    <col min="1040" max="1040" width="0" style="1" hidden="1" customWidth="1"/>
    <col min="1041" max="1042" width="13.33203125" style="1" customWidth="1"/>
    <col min="1043" max="1044" width="0" style="1" hidden="1" customWidth="1"/>
    <col min="1045" max="1280" width="8.83203125" style="1"/>
    <col min="1281" max="1281" width="5.6640625" style="1" customWidth="1"/>
    <col min="1282" max="1282" width="12.5" style="1" customWidth="1"/>
    <col min="1283" max="1283" width="43" style="1" customWidth="1"/>
    <col min="1284" max="1284" width="10.33203125" style="1" customWidth="1"/>
    <col min="1285" max="1286" width="13.33203125" style="1" customWidth="1"/>
    <col min="1287" max="1289" width="0" style="1" hidden="1" customWidth="1"/>
    <col min="1290" max="1290" width="8.1640625" style="1" customWidth="1"/>
    <col min="1291" max="1294" width="0" style="1" hidden="1" customWidth="1"/>
    <col min="1295" max="1295" width="13.33203125" style="1" customWidth="1"/>
    <col min="1296" max="1296" width="0" style="1" hidden="1" customWidth="1"/>
    <col min="1297" max="1298" width="13.33203125" style="1" customWidth="1"/>
    <col min="1299" max="1300" width="0" style="1" hidden="1" customWidth="1"/>
    <col min="1301" max="1536" width="8.83203125" style="1"/>
    <col min="1537" max="1537" width="5.6640625" style="1" customWidth="1"/>
    <col min="1538" max="1538" width="12.5" style="1" customWidth="1"/>
    <col min="1539" max="1539" width="43" style="1" customWidth="1"/>
    <col min="1540" max="1540" width="10.33203125" style="1" customWidth="1"/>
    <col min="1541" max="1542" width="13.33203125" style="1" customWidth="1"/>
    <col min="1543" max="1545" width="0" style="1" hidden="1" customWidth="1"/>
    <col min="1546" max="1546" width="8.1640625" style="1" customWidth="1"/>
    <col min="1547" max="1550" width="0" style="1" hidden="1" customWidth="1"/>
    <col min="1551" max="1551" width="13.33203125" style="1" customWidth="1"/>
    <col min="1552" max="1552" width="0" style="1" hidden="1" customWidth="1"/>
    <col min="1553" max="1554" width="13.33203125" style="1" customWidth="1"/>
    <col min="1555" max="1556" width="0" style="1" hidden="1" customWidth="1"/>
    <col min="1557" max="1792" width="8.83203125" style="1"/>
    <col min="1793" max="1793" width="5.6640625" style="1" customWidth="1"/>
    <col min="1794" max="1794" width="12.5" style="1" customWidth="1"/>
    <col min="1795" max="1795" width="43" style="1" customWidth="1"/>
    <col min="1796" max="1796" width="10.33203125" style="1" customWidth="1"/>
    <col min="1797" max="1798" width="13.33203125" style="1" customWidth="1"/>
    <col min="1799" max="1801" width="0" style="1" hidden="1" customWidth="1"/>
    <col min="1802" max="1802" width="8.1640625" style="1" customWidth="1"/>
    <col min="1803" max="1806" width="0" style="1" hidden="1" customWidth="1"/>
    <col min="1807" max="1807" width="13.33203125" style="1" customWidth="1"/>
    <col min="1808" max="1808" width="0" style="1" hidden="1" customWidth="1"/>
    <col min="1809" max="1810" width="13.33203125" style="1" customWidth="1"/>
    <col min="1811" max="1812" width="0" style="1" hidden="1" customWidth="1"/>
    <col min="1813" max="2048" width="8.83203125" style="1"/>
    <col min="2049" max="2049" width="5.6640625" style="1" customWidth="1"/>
    <col min="2050" max="2050" width="12.5" style="1" customWidth="1"/>
    <col min="2051" max="2051" width="43" style="1" customWidth="1"/>
    <col min="2052" max="2052" width="10.33203125" style="1" customWidth="1"/>
    <col min="2053" max="2054" width="13.33203125" style="1" customWidth="1"/>
    <col min="2055" max="2057" width="0" style="1" hidden="1" customWidth="1"/>
    <col min="2058" max="2058" width="8.1640625" style="1" customWidth="1"/>
    <col min="2059" max="2062" width="0" style="1" hidden="1" customWidth="1"/>
    <col min="2063" max="2063" width="13.33203125" style="1" customWidth="1"/>
    <col min="2064" max="2064" width="0" style="1" hidden="1" customWidth="1"/>
    <col min="2065" max="2066" width="13.33203125" style="1" customWidth="1"/>
    <col min="2067" max="2068" width="0" style="1" hidden="1" customWidth="1"/>
    <col min="2069" max="2304" width="8.83203125" style="1"/>
    <col min="2305" max="2305" width="5.6640625" style="1" customWidth="1"/>
    <col min="2306" max="2306" width="12.5" style="1" customWidth="1"/>
    <col min="2307" max="2307" width="43" style="1" customWidth="1"/>
    <col min="2308" max="2308" width="10.33203125" style="1" customWidth="1"/>
    <col min="2309" max="2310" width="13.33203125" style="1" customWidth="1"/>
    <col min="2311" max="2313" width="0" style="1" hidden="1" customWidth="1"/>
    <col min="2314" max="2314" width="8.1640625" style="1" customWidth="1"/>
    <col min="2315" max="2318" width="0" style="1" hidden="1" customWidth="1"/>
    <col min="2319" max="2319" width="13.33203125" style="1" customWidth="1"/>
    <col min="2320" max="2320" width="0" style="1" hidden="1" customWidth="1"/>
    <col min="2321" max="2322" width="13.33203125" style="1" customWidth="1"/>
    <col min="2323" max="2324" width="0" style="1" hidden="1" customWidth="1"/>
    <col min="2325" max="2560" width="8.83203125" style="1"/>
    <col min="2561" max="2561" width="5.6640625" style="1" customWidth="1"/>
    <col min="2562" max="2562" width="12.5" style="1" customWidth="1"/>
    <col min="2563" max="2563" width="43" style="1" customWidth="1"/>
    <col min="2564" max="2564" width="10.33203125" style="1" customWidth="1"/>
    <col min="2565" max="2566" width="13.33203125" style="1" customWidth="1"/>
    <col min="2567" max="2569" width="0" style="1" hidden="1" customWidth="1"/>
    <col min="2570" max="2570" width="8.1640625" style="1" customWidth="1"/>
    <col min="2571" max="2574" width="0" style="1" hidden="1" customWidth="1"/>
    <col min="2575" max="2575" width="13.33203125" style="1" customWidth="1"/>
    <col min="2576" max="2576" width="0" style="1" hidden="1" customWidth="1"/>
    <col min="2577" max="2578" width="13.33203125" style="1" customWidth="1"/>
    <col min="2579" max="2580" width="0" style="1" hidden="1" customWidth="1"/>
    <col min="2581" max="2816" width="8.83203125" style="1"/>
    <col min="2817" max="2817" width="5.6640625" style="1" customWidth="1"/>
    <col min="2818" max="2818" width="12.5" style="1" customWidth="1"/>
    <col min="2819" max="2819" width="43" style="1" customWidth="1"/>
    <col min="2820" max="2820" width="10.33203125" style="1" customWidth="1"/>
    <col min="2821" max="2822" width="13.33203125" style="1" customWidth="1"/>
    <col min="2823" max="2825" width="0" style="1" hidden="1" customWidth="1"/>
    <col min="2826" max="2826" width="8.1640625" style="1" customWidth="1"/>
    <col min="2827" max="2830" width="0" style="1" hidden="1" customWidth="1"/>
    <col min="2831" max="2831" width="13.33203125" style="1" customWidth="1"/>
    <col min="2832" max="2832" width="0" style="1" hidden="1" customWidth="1"/>
    <col min="2833" max="2834" width="13.33203125" style="1" customWidth="1"/>
    <col min="2835" max="2836" width="0" style="1" hidden="1" customWidth="1"/>
    <col min="2837" max="3072" width="8.83203125" style="1"/>
    <col min="3073" max="3073" width="5.6640625" style="1" customWidth="1"/>
    <col min="3074" max="3074" width="12.5" style="1" customWidth="1"/>
    <col min="3075" max="3075" width="43" style="1" customWidth="1"/>
    <col min="3076" max="3076" width="10.33203125" style="1" customWidth="1"/>
    <col min="3077" max="3078" width="13.33203125" style="1" customWidth="1"/>
    <col min="3079" max="3081" width="0" style="1" hidden="1" customWidth="1"/>
    <col min="3082" max="3082" width="8.1640625" style="1" customWidth="1"/>
    <col min="3083" max="3086" width="0" style="1" hidden="1" customWidth="1"/>
    <col min="3087" max="3087" width="13.33203125" style="1" customWidth="1"/>
    <col min="3088" max="3088" width="0" style="1" hidden="1" customWidth="1"/>
    <col min="3089" max="3090" width="13.33203125" style="1" customWidth="1"/>
    <col min="3091" max="3092" width="0" style="1" hidden="1" customWidth="1"/>
    <col min="3093" max="3328" width="8.83203125" style="1"/>
    <col min="3329" max="3329" width="5.6640625" style="1" customWidth="1"/>
    <col min="3330" max="3330" width="12.5" style="1" customWidth="1"/>
    <col min="3331" max="3331" width="43" style="1" customWidth="1"/>
    <col min="3332" max="3332" width="10.33203125" style="1" customWidth="1"/>
    <col min="3333" max="3334" width="13.33203125" style="1" customWidth="1"/>
    <col min="3335" max="3337" width="0" style="1" hidden="1" customWidth="1"/>
    <col min="3338" max="3338" width="8.1640625" style="1" customWidth="1"/>
    <col min="3339" max="3342" width="0" style="1" hidden="1" customWidth="1"/>
    <col min="3343" max="3343" width="13.33203125" style="1" customWidth="1"/>
    <col min="3344" max="3344" width="0" style="1" hidden="1" customWidth="1"/>
    <col min="3345" max="3346" width="13.33203125" style="1" customWidth="1"/>
    <col min="3347" max="3348" width="0" style="1" hidden="1" customWidth="1"/>
    <col min="3349" max="3584" width="8.83203125" style="1"/>
    <col min="3585" max="3585" width="5.6640625" style="1" customWidth="1"/>
    <col min="3586" max="3586" width="12.5" style="1" customWidth="1"/>
    <col min="3587" max="3587" width="43" style="1" customWidth="1"/>
    <col min="3588" max="3588" width="10.33203125" style="1" customWidth="1"/>
    <col min="3589" max="3590" width="13.33203125" style="1" customWidth="1"/>
    <col min="3591" max="3593" width="0" style="1" hidden="1" customWidth="1"/>
    <col min="3594" max="3594" width="8.1640625" style="1" customWidth="1"/>
    <col min="3595" max="3598" width="0" style="1" hidden="1" customWidth="1"/>
    <col min="3599" max="3599" width="13.33203125" style="1" customWidth="1"/>
    <col min="3600" max="3600" width="0" style="1" hidden="1" customWidth="1"/>
    <col min="3601" max="3602" width="13.33203125" style="1" customWidth="1"/>
    <col min="3603" max="3604" width="0" style="1" hidden="1" customWidth="1"/>
    <col min="3605" max="3840" width="8.83203125" style="1"/>
    <col min="3841" max="3841" width="5.6640625" style="1" customWidth="1"/>
    <col min="3842" max="3842" width="12.5" style="1" customWidth="1"/>
    <col min="3843" max="3843" width="43" style="1" customWidth="1"/>
    <col min="3844" max="3844" width="10.33203125" style="1" customWidth="1"/>
    <col min="3845" max="3846" width="13.33203125" style="1" customWidth="1"/>
    <col min="3847" max="3849" width="0" style="1" hidden="1" customWidth="1"/>
    <col min="3850" max="3850" width="8.1640625" style="1" customWidth="1"/>
    <col min="3851" max="3854" width="0" style="1" hidden="1" customWidth="1"/>
    <col min="3855" max="3855" width="13.33203125" style="1" customWidth="1"/>
    <col min="3856" max="3856" width="0" style="1" hidden="1" customWidth="1"/>
    <col min="3857" max="3858" width="13.33203125" style="1" customWidth="1"/>
    <col min="3859" max="3860" width="0" style="1" hidden="1" customWidth="1"/>
    <col min="3861" max="4096" width="8.83203125" style="1"/>
    <col min="4097" max="4097" width="5.6640625" style="1" customWidth="1"/>
    <col min="4098" max="4098" width="12.5" style="1" customWidth="1"/>
    <col min="4099" max="4099" width="43" style="1" customWidth="1"/>
    <col min="4100" max="4100" width="10.33203125" style="1" customWidth="1"/>
    <col min="4101" max="4102" width="13.33203125" style="1" customWidth="1"/>
    <col min="4103" max="4105" width="0" style="1" hidden="1" customWidth="1"/>
    <col min="4106" max="4106" width="8.1640625" style="1" customWidth="1"/>
    <col min="4107" max="4110" width="0" style="1" hidden="1" customWidth="1"/>
    <col min="4111" max="4111" width="13.33203125" style="1" customWidth="1"/>
    <col min="4112" max="4112" width="0" style="1" hidden="1" customWidth="1"/>
    <col min="4113" max="4114" width="13.33203125" style="1" customWidth="1"/>
    <col min="4115" max="4116" width="0" style="1" hidden="1" customWidth="1"/>
    <col min="4117" max="4352" width="8.83203125" style="1"/>
    <col min="4353" max="4353" width="5.6640625" style="1" customWidth="1"/>
    <col min="4354" max="4354" width="12.5" style="1" customWidth="1"/>
    <col min="4355" max="4355" width="43" style="1" customWidth="1"/>
    <col min="4356" max="4356" width="10.33203125" style="1" customWidth="1"/>
    <col min="4357" max="4358" width="13.33203125" style="1" customWidth="1"/>
    <col min="4359" max="4361" width="0" style="1" hidden="1" customWidth="1"/>
    <col min="4362" max="4362" width="8.1640625" style="1" customWidth="1"/>
    <col min="4363" max="4366" width="0" style="1" hidden="1" customWidth="1"/>
    <col min="4367" max="4367" width="13.33203125" style="1" customWidth="1"/>
    <col min="4368" max="4368" width="0" style="1" hidden="1" customWidth="1"/>
    <col min="4369" max="4370" width="13.33203125" style="1" customWidth="1"/>
    <col min="4371" max="4372" width="0" style="1" hidden="1" customWidth="1"/>
    <col min="4373" max="4608" width="8.83203125" style="1"/>
    <col min="4609" max="4609" width="5.6640625" style="1" customWidth="1"/>
    <col min="4610" max="4610" width="12.5" style="1" customWidth="1"/>
    <col min="4611" max="4611" width="43" style="1" customWidth="1"/>
    <col min="4612" max="4612" width="10.33203125" style="1" customWidth="1"/>
    <col min="4613" max="4614" width="13.33203125" style="1" customWidth="1"/>
    <col min="4615" max="4617" width="0" style="1" hidden="1" customWidth="1"/>
    <col min="4618" max="4618" width="8.1640625" style="1" customWidth="1"/>
    <col min="4619" max="4622" width="0" style="1" hidden="1" customWidth="1"/>
    <col min="4623" max="4623" width="13.33203125" style="1" customWidth="1"/>
    <col min="4624" max="4624" width="0" style="1" hidden="1" customWidth="1"/>
    <col min="4625" max="4626" width="13.33203125" style="1" customWidth="1"/>
    <col min="4627" max="4628" width="0" style="1" hidden="1" customWidth="1"/>
    <col min="4629" max="4864" width="8.83203125" style="1"/>
    <col min="4865" max="4865" width="5.6640625" style="1" customWidth="1"/>
    <col min="4866" max="4866" width="12.5" style="1" customWidth="1"/>
    <col min="4867" max="4867" width="43" style="1" customWidth="1"/>
    <col min="4868" max="4868" width="10.33203125" style="1" customWidth="1"/>
    <col min="4869" max="4870" width="13.33203125" style="1" customWidth="1"/>
    <col min="4871" max="4873" width="0" style="1" hidden="1" customWidth="1"/>
    <col min="4874" max="4874" width="8.1640625" style="1" customWidth="1"/>
    <col min="4875" max="4878" width="0" style="1" hidden="1" customWidth="1"/>
    <col min="4879" max="4879" width="13.33203125" style="1" customWidth="1"/>
    <col min="4880" max="4880" width="0" style="1" hidden="1" customWidth="1"/>
    <col min="4881" max="4882" width="13.33203125" style="1" customWidth="1"/>
    <col min="4883" max="4884" width="0" style="1" hidden="1" customWidth="1"/>
    <col min="4885" max="5120" width="8.83203125" style="1"/>
    <col min="5121" max="5121" width="5.6640625" style="1" customWidth="1"/>
    <col min="5122" max="5122" width="12.5" style="1" customWidth="1"/>
    <col min="5123" max="5123" width="43" style="1" customWidth="1"/>
    <col min="5124" max="5124" width="10.33203125" style="1" customWidth="1"/>
    <col min="5125" max="5126" width="13.33203125" style="1" customWidth="1"/>
    <col min="5127" max="5129" width="0" style="1" hidden="1" customWidth="1"/>
    <col min="5130" max="5130" width="8.1640625" style="1" customWidth="1"/>
    <col min="5131" max="5134" width="0" style="1" hidden="1" customWidth="1"/>
    <col min="5135" max="5135" width="13.33203125" style="1" customWidth="1"/>
    <col min="5136" max="5136" width="0" style="1" hidden="1" customWidth="1"/>
    <col min="5137" max="5138" width="13.33203125" style="1" customWidth="1"/>
    <col min="5139" max="5140" width="0" style="1" hidden="1" customWidth="1"/>
    <col min="5141" max="5376" width="8.83203125" style="1"/>
    <col min="5377" max="5377" width="5.6640625" style="1" customWidth="1"/>
    <col min="5378" max="5378" width="12.5" style="1" customWidth="1"/>
    <col min="5379" max="5379" width="43" style="1" customWidth="1"/>
    <col min="5380" max="5380" width="10.33203125" style="1" customWidth="1"/>
    <col min="5381" max="5382" width="13.33203125" style="1" customWidth="1"/>
    <col min="5383" max="5385" width="0" style="1" hidden="1" customWidth="1"/>
    <col min="5386" max="5386" width="8.1640625" style="1" customWidth="1"/>
    <col min="5387" max="5390" width="0" style="1" hidden="1" customWidth="1"/>
    <col min="5391" max="5391" width="13.33203125" style="1" customWidth="1"/>
    <col min="5392" max="5392" width="0" style="1" hidden="1" customWidth="1"/>
    <col min="5393" max="5394" width="13.33203125" style="1" customWidth="1"/>
    <col min="5395" max="5396" width="0" style="1" hidden="1" customWidth="1"/>
    <col min="5397" max="5632" width="8.83203125" style="1"/>
    <col min="5633" max="5633" width="5.6640625" style="1" customWidth="1"/>
    <col min="5634" max="5634" width="12.5" style="1" customWidth="1"/>
    <col min="5635" max="5635" width="43" style="1" customWidth="1"/>
    <col min="5636" max="5636" width="10.33203125" style="1" customWidth="1"/>
    <col min="5637" max="5638" width="13.33203125" style="1" customWidth="1"/>
    <col min="5639" max="5641" width="0" style="1" hidden="1" customWidth="1"/>
    <col min="5642" max="5642" width="8.1640625" style="1" customWidth="1"/>
    <col min="5643" max="5646" width="0" style="1" hidden="1" customWidth="1"/>
    <col min="5647" max="5647" width="13.33203125" style="1" customWidth="1"/>
    <col min="5648" max="5648" width="0" style="1" hidden="1" customWidth="1"/>
    <col min="5649" max="5650" width="13.33203125" style="1" customWidth="1"/>
    <col min="5651" max="5652" width="0" style="1" hidden="1" customWidth="1"/>
    <col min="5653" max="5888" width="8.83203125" style="1"/>
    <col min="5889" max="5889" width="5.6640625" style="1" customWidth="1"/>
    <col min="5890" max="5890" width="12.5" style="1" customWidth="1"/>
    <col min="5891" max="5891" width="43" style="1" customWidth="1"/>
    <col min="5892" max="5892" width="10.33203125" style="1" customWidth="1"/>
    <col min="5893" max="5894" width="13.33203125" style="1" customWidth="1"/>
    <col min="5895" max="5897" width="0" style="1" hidden="1" customWidth="1"/>
    <col min="5898" max="5898" width="8.1640625" style="1" customWidth="1"/>
    <col min="5899" max="5902" width="0" style="1" hidden="1" customWidth="1"/>
    <col min="5903" max="5903" width="13.33203125" style="1" customWidth="1"/>
    <col min="5904" max="5904" width="0" style="1" hidden="1" customWidth="1"/>
    <col min="5905" max="5906" width="13.33203125" style="1" customWidth="1"/>
    <col min="5907" max="5908" width="0" style="1" hidden="1" customWidth="1"/>
    <col min="5909" max="6144" width="8.83203125" style="1"/>
    <col min="6145" max="6145" width="5.6640625" style="1" customWidth="1"/>
    <col min="6146" max="6146" width="12.5" style="1" customWidth="1"/>
    <col min="6147" max="6147" width="43" style="1" customWidth="1"/>
    <col min="6148" max="6148" width="10.33203125" style="1" customWidth="1"/>
    <col min="6149" max="6150" width="13.33203125" style="1" customWidth="1"/>
    <col min="6151" max="6153" width="0" style="1" hidden="1" customWidth="1"/>
    <col min="6154" max="6154" width="8.1640625" style="1" customWidth="1"/>
    <col min="6155" max="6158" width="0" style="1" hidden="1" customWidth="1"/>
    <col min="6159" max="6159" width="13.33203125" style="1" customWidth="1"/>
    <col min="6160" max="6160" width="0" style="1" hidden="1" customWidth="1"/>
    <col min="6161" max="6162" width="13.33203125" style="1" customWidth="1"/>
    <col min="6163" max="6164" width="0" style="1" hidden="1" customWidth="1"/>
    <col min="6165" max="6400" width="8.83203125" style="1"/>
    <col min="6401" max="6401" width="5.6640625" style="1" customWidth="1"/>
    <col min="6402" max="6402" width="12.5" style="1" customWidth="1"/>
    <col min="6403" max="6403" width="43" style="1" customWidth="1"/>
    <col min="6404" max="6404" width="10.33203125" style="1" customWidth="1"/>
    <col min="6405" max="6406" width="13.33203125" style="1" customWidth="1"/>
    <col min="6407" max="6409" width="0" style="1" hidden="1" customWidth="1"/>
    <col min="6410" max="6410" width="8.1640625" style="1" customWidth="1"/>
    <col min="6411" max="6414" width="0" style="1" hidden="1" customWidth="1"/>
    <col min="6415" max="6415" width="13.33203125" style="1" customWidth="1"/>
    <col min="6416" max="6416" width="0" style="1" hidden="1" customWidth="1"/>
    <col min="6417" max="6418" width="13.33203125" style="1" customWidth="1"/>
    <col min="6419" max="6420" width="0" style="1" hidden="1" customWidth="1"/>
    <col min="6421" max="6656" width="8.83203125" style="1"/>
    <col min="6657" max="6657" width="5.6640625" style="1" customWidth="1"/>
    <col min="6658" max="6658" width="12.5" style="1" customWidth="1"/>
    <col min="6659" max="6659" width="43" style="1" customWidth="1"/>
    <col min="6660" max="6660" width="10.33203125" style="1" customWidth="1"/>
    <col min="6661" max="6662" width="13.33203125" style="1" customWidth="1"/>
    <col min="6663" max="6665" width="0" style="1" hidden="1" customWidth="1"/>
    <col min="6666" max="6666" width="8.1640625" style="1" customWidth="1"/>
    <col min="6667" max="6670" width="0" style="1" hidden="1" customWidth="1"/>
    <col min="6671" max="6671" width="13.33203125" style="1" customWidth="1"/>
    <col min="6672" max="6672" width="0" style="1" hidden="1" customWidth="1"/>
    <col min="6673" max="6674" width="13.33203125" style="1" customWidth="1"/>
    <col min="6675" max="6676" width="0" style="1" hidden="1" customWidth="1"/>
    <col min="6677" max="6912" width="8.83203125" style="1"/>
    <col min="6913" max="6913" width="5.6640625" style="1" customWidth="1"/>
    <col min="6914" max="6914" width="12.5" style="1" customWidth="1"/>
    <col min="6915" max="6915" width="43" style="1" customWidth="1"/>
    <col min="6916" max="6916" width="10.33203125" style="1" customWidth="1"/>
    <col min="6917" max="6918" width="13.33203125" style="1" customWidth="1"/>
    <col min="6919" max="6921" width="0" style="1" hidden="1" customWidth="1"/>
    <col min="6922" max="6922" width="8.1640625" style="1" customWidth="1"/>
    <col min="6923" max="6926" width="0" style="1" hidden="1" customWidth="1"/>
    <col min="6927" max="6927" width="13.33203125" style="1" customWidth="1"/>
    <col min="6928" max="6928" width="0" style="1" hidden="1" customWidth="1"/>
    <col min="6929" max="6930" width="13.33203125" style="1" customWidth="1"/>
    <col min="6931" max="6932" width="0" style="1" hidden="1" customWidth="1"/>
    <col min="6933" max="7168" width="8.83203125" style="1"/>
    <col min="7169" max="7169" width="5.6640625" style="1" customWidth="1"/>
    <col min="7170" max="7170" width="12.5" style="1" customWidth="1"/>
    <col min="7171" max="7171" width="43" style="1" customWidth="1"/>
    <col min="7172" max="7172" width="10.33203125" style="1" customWidth="1"/>
    <col min="7173" max="7174" width="13.33203125" style="1" customWidth="1"/>
    <col min="7175" max="7177" width="0" style="1" hidden="1" customWidth="1"/>
    <col min="7178" max="7178" width="8.1640625" style="1" customWidth="1"/>
    <col min="7179" max="7182" width="0" style="1" hidden="1" customWidth="1"/>
    <col min="7183" max="7183" width="13.33203125" style="1" customWidth="1"/>
    <col min="7184" max="7184" width="0" style="1" hidden="1" customWidth="1"/>
    <col min="7185" max="7186" width="13.33203125" style="1" customWidth="1"/>
    <col min="7187" max="7188" width="0" style="1" hidden="1" customWidth="1"/>
    <col min="7189" max="7424" width="8.83203125" style="1"/>
    <col min="7425" max="7425" width="5.6640625" style="1" customWidth="1"/>
    <col min="7426" max="7426" width="12.5" style="1" customWidth="1"/>
    <col min="7427" max="7427" width="43" style="1" customWidth="1"/>
    <col min="7428" max="7428" width="10.33203125" style="1" customWidth="1"/>
    <col min="7429" max="7430" width="13.33203125" style="1" customWidth="1"/>
    <col min="7431" max="7433" width="0" style="1" hidden="1" customWidth="1"/>
    <col min="7434" max="7434" width="8.1640625" style="1" customWidth="1"/>
    <col min="7435" max="7438" width="0" style="1" hidden="1" customWidth="1"/>
    <col min="7439" max="7439" width="13.33203125" style="1" customWidth="1"/>
    <col min="7440" max="7440" width="0" style="1" hidden="1" customWidth="1"/>
    <col min="7441" max="7442" width="13.33203125" style="1" customWidth="1"/>
    <col min="7443" max="7444" width="0" style="1" hidden="1" customWidth="1"/>
    <col min="7445" max="7680" width="8.83203125" style="1"/>
    <col min="7681" max="7681" width="5.6640625" style="1" customWidth="1"/>
    <col min="7682" max="7682" width="12.5" style="1" customWidth="1"/>
    <col min="7683" max="7683" width="43" style="1" customWidth="1"/>
    <col min="7684" max="7684" width="10.33203125" style="1" customWidth="1"/>
    <col min="7685" max="7686" width="13.33203125" style="1" customWidth="1"/>
    <col min="7687" max="7689" width="0" style="1" hidden="1" customWidth="1"/>
    <col min="7690" max="7690" width="8.1640625" style="1" customWidth="1"/>
    <col min="7691" max="7694" width="0" style="1" hidden="1" customWidth="1"/>
    <col min="7695" max="7695" width="13.33203125" style="1" customWidth="1"/>
    <col min="7696" max="7696" width="0" style="1" hidden="1" customWidth="1"/>
    <col min="7697" max="7698" width="13.33203125" style="1" customWidth="1"/>
    <col min="7699" max="7700" width="0" style="1" hidden="1" customWidth="1"/>
    <col min="7701" max="7936" width="8.83203125" style="1"/>
    <col min="7937" max="7937" width="5.6640625" style="1" customWidth="1"/>
    <col min="7938" max="7938" width="12.5" style="1" customWidth="1"/>
    <col min="7939" max="7939" width="43" style="1" customWidth="1"/>
    <col min="7940" max="7940" width="10.33203125" style="1" customWidth="1"/>
    <col min="7941" max="7942" width="13.33203125" style="1" customWidth="1"/>
    <col min="7943" max="7945" width="0" style="1" hidden="1" customWidth="1"/>
    <col min="7946" max="7946" width="8.1640625" style="1" customWidth="1"/>
    <col min="7947" max="7950" width="0" style="1" hidden="1" customWidth="1"/>
    <col min="7951" max="7951" width="13.33203125" style="1" customWidth="1"/>
    <col min="7952" max="7952" width="0" style="1" hidden="1" customWidth="1"/>
    <col min="7953" max="7954" width="13.33203125" style="1" customWidth="1"/>
    <col min="7955" max="7956" width="0" style="1" hidden="1" customWidth="1"/>
    <col min="7957" max="8192" width="8.83203125" style="1"/>
    <col min="8193" max="8193" width="5.6640625" style="1" customWidth="1"/>
    <col min="8194" max="8194" width="12.5" style="1" customWidth="1"/>
    <col min="8195" max="8195" width="43" style="1" customWidth="1"/>
    <col min="8196" max="8196" width="10.33203125" style="1" customWidth="1"/>
    <col min="8197" max="8198" width="13.33203125" style="1" customWidth="1"/>
    <col min="8199" max="8201" width="0" style="1" hidden="1" customWidth="1"/>
    <col min="8202" max="8202" width="8.1640625" style="1" customWidth="1"/>
    <col min="8203" max="8206" width="0" style="1" hidden="1" customWidth="1"/>
    <col min="8207" max="8207" width="13.33203125" style="1" customWidth="1"/>
    <col min="8208" max="8208" width="0" style="1" hidden="1" customWidth="1"/>
    <col min="8209" max="8210" width="13.33203125" style="1" customWidth="1"/>
    <col min="8211" max="8212" width="0" style="1" hidden="1" customWidth="1"/>
    <col min="8213" max="8448" width="8.83203125" style="1"/>
    <col min="8449" max="8449" width="5.6640625" style="1" customWidth="1"/>
    <col min="8450" max="8450" width="12.5" style="1" customWidth="1"/>
    <col min="8451" max="8451" width="43" style="1" customWidth="1"/>
    <col min="8452" max="8452" width="10.33203125" style="1" customWidth="1"/>
    <col min="8453" max="8454" width="13.33203125" style="1" customWidth="1"/>
    <col min="8455" max="8457" width="0" style="1" hidden="1" customWidth="1"/>
    <col min="8458" max="8458" width="8.1640625" style="1" customWidth="1"/>
    <col min="8459" max="8462" width="0" style="1" hidden="1" customWidth="1"/>
    <col min="8463" max="8463" width="13.33203125" style="1" customWidth="1"/>
    <col min="8464" max="8464" width="0" style="1" hidden="1" customWidth="1"/>
    <col min="8465" max="8466" width="13.33203125" style="1" customWidth="1"/>
    <col min="8467" max="8468" width="0" style="1" hidden="1" customWidth="1"/>
    <col min="8469" max="8704" width="8.83203125" style="1"/>
    <col min="8705" max="8705" width="5.6640625" style="1" customWidth="1"/>
    <col min="8706" max="8706" width="12.5" style="1" customWidth="1"/>
    <col min="8707" max="8707" width="43" style="1" customWidth="1"/>
    <col min="8708" max="8708" width="10.33203125" style="1" customWidth="1"/>
    <col min="8709" max="8710" width="13.33203125" style="1" customWidth="1"/>
    <col min="8711" max="8713" width="0" style="1" hidden="1" customWidth="1"/>
    <col min="8714" max="8714" width="8.1640625" style="1" customWidth="1"/>
    <col min="8715" max="8718" width="0" style="1" hidden="1" customWidth="1"/>
    <col min="8719" max="8719" width="13.33203125" style="1" customWidth="1"/>
    <col min="8720" max="8720" width="0" style="1" hidden="1" customWidth="1"/>
    <col min="8721" max="8722" width="13.33203125" style="1" customWidth="1"/>
    <col min="8723" max="8724" width="0" style="1" hidden="1" customWidth="1"/>
    <col min="8725" max="8960" width="8.83203125" style="1"/>
    <col min="8961" max="8961" width="5.6640625" style="1" customWidth="1"/>
    <col min="8962" max="8962" width="12.5" style="1" customWidth="1"/>
    <col min="8963" max="8963" width="43" style="1" customWidth="1"/>
    <col min="8964" max="8964" width="10.33203125" style="1" customWidth="1"/>
    <col min="8965" max="8966" width="13.33203125" style="1" customWidth="1"/>
    <col min="8967" max="8969" width="0" style="1" hidden="1" customWidth="1"/>
    <col min="8970" max="8970" width="8.1640625" style="1" customWidth="1"/>
    <col min="8971" max="8974" width="0" style="1" hidden="1" customWidth="1"/>
    <col min="8975" max="8975" width="13.33203125" style="1" customWidth="1"/>
    <col min="8976" max="8976" width="0" style="1" hidden="1" customWidth="1"/>
    <col min="8977" max="8978" width="13.33203125" style="1" customWidth="1"/>
    <col min="8979" max="8980" width="0" style="1" hidden="1" customWidth="1"/>
    <col min="8981" max="9216" width="8.83203125" style="1"/>
    <col min="9217" max="9217" width="5.6640625" style="1" customWidth="1"/>
    <col min="9218" max="9218" width="12.5" style="1" customWidth="1"/>
    <col min="9219" max="9219" width="43" style="1" customWidth="1"/>
    <col min="9220" max="9220" width="10.33203125" style="1" customWidth="1"/>
    <col min="9221" max="9222" width="13.33203125" style="1" customWidth="1"/>
    <col min="9223" max="9225" width="0" style="1" hidden="1" customWidth="1"/>
    <col min="9226" max="9226" width="8.1640625" style="1" customWidth="1"/>
    <col min="9227" max="9230" width="0" style="1" hidden="1" customWidth="1"/>
    <col min="9231" max="9231" width="13.33203125" style="1" customWidth="1"/>
    <col min="9232" max="9232" width="0" style="1" hidden="1" customWidth="1"/>
    <col min="9233" max="9234" width="13.33203125" style="1" customWidth="1"/>
    <col min="9235" max="9236" width="0" style="1" hidden="1" customWidth="1"/>
    <col min="9237" max="9472" width="8.83203125" style="1"/>
    <col min="9473" max="9473" width="5.6640625" style="1" customWidth="1"/>
    <col min="9474" max="9474" width="12.5" style="1" customWidth="1"/>
    <col min="9475" max="9475" width="43" style="1" customWidth="1"/>
    <col min="9476" max="9476" width="10.33203125" style="1" customWidth="1"/>
    <col min="9477" max="9478" width="13.33203125" style="1" customWidth="1"/>
    <col min="9479" max="9481" width="0" style="1" hidden="1" customWidth="1"/>
    <col min="9482" max="9482" width="8.1640625" style="1" customWidth="1"/>
    <col min="9483" max="9486" width="0" style="1" hidden="1" customWidth="1"/>
    <col min="9487" max="9487" width="13.33203125" style="1" customWidth="1"/>
    <col min="9488" max="9488" width="0" style="1" hidden="1" customWidth="1"/>
    <col min="9489" max="9490" width="13.33203125" style="1" customWidth="1"/>
    <col min="9491" max="9492" width="0" style="1" hidden="1" customWidth="1"/>
    <col min="9493" max="9728" width="8.83203125" style="1"/>
    <col min="9729" max="9729" width="5.6640625" style="1" customWidth="1"/>
    <col min="9730" max="9730" width="12.5" style="1" customWidth="1"/>
    <col min="9731" max="9731" width="43" style="1" customWidth="1"/>
    <col min="9732" max="9732" width="10.33203125" style="1" customWidth="1"/>
    <col min="9733" max="9734" width="13.33203125" style="1" customWidth="1"/>
    <col min="9735" max="9737" width="0" style="1" hidden="1" customWidth="1"/>
    <col min="9738" max="9738" width="8.1640625" style="1" customWidth="1"/>
    <col min="9739" max="9742" width="0" style="1" hidden="1" customWidth="1"/>
    <col min="9743" max="9743" width="13.33203125" style="1" customWidth="1"/>
    <col min="9744" max="9744" width="0" style="1" hidden="1" customWidth="1"/>
    <col min="9745" max="9746" width="13.33203125" style="1" customWidth="1"/>
    <col min="9747" max="9748" width="0" style="1" hidden="1" customWidth="1"/>
    <col min="9749" max="9984" width="8.83203125" style="1"/>
    <col min="9985" max="9985" width="5.6640625" style="1" customWidth="1"/>
    <col min="9986" max="9986" width="12.5" style="1" customWidth="1"/>
    <col min="9987" max="9987" width="43" style="1" customWidth="1"/>
    <col min="9988" max="9988" width="10.33203125" style="1" customWidth="1"/>
    <col min="9989" max="9990" width="13.33203125" style="1" customWidth="1"/>
    <col min="9991" max="9993" width="0" style="1" hidden="1" customWidth="1"/>
    <col min="9994" max="9994" width="8.1640625" style="1" customWidth="1"/>
    <col min="9995" max="9998" width="0" style="1" hidden="1" customWidth="1"/>
    <col min="9999" max="9999" width="13.33203125" style="1" customWidth="1"/>
    <col min="10000" max="10000" width="0" style="1" hidden="1" customWidth="1"/>
    <col min="10001" max="10002" width="13.33203125" style="1" customWidth="1"/>
    <col min="10003" max="10004" width="0" style="1" hidden="1" customWidth="1"/>
    <col min="10005" max="10240" width="8.83203125" style="1"/>
    <col min="10241" max="10241" width="5.6640625" style="1" customWidth="1"/>
    <col min="10242" max="10242" width="12.5" style="1" customWidth="1"/>
    <col min="10243" max="10243" width="43" style="1" customWidth="1"/>
    <col min="10244" max="10244" width="10.33203125" style="1" customWidth="1"/>
    <col min="10245" max="10246" width="13.33203125" style="1" customWidth="1"/>
    <col min="10247" max="10249" width="0" style="1" hidden="1" customWidth="1"/>
    <col min="10250" max="10250" width="8.1640625" style="1" customWidth="1"/>
    <col min="10251" max="10254" width="0" style="1" hidden="1" customWidth="1"/>
    <col min="10255" max="10255" width="13.33203125" style="1" customWidth="1"/>
    <col min="10256" max="10256" width="0" style="1" hidden="1" customWidth="1"/>
    <col min="10257" max="10258" width="13.33203125" style="1" customWidth="1"/>
    <col min="10259" max="10260" width="0" style="1" hidden="1" customWidth="1"/>
    <col min="10261" max="10496" width="8.83203125" style="1"/>
    <col min="10497" max="10497" width="5.6640625" style="1" customWidth="1"/>
    <col min="10498" max="10498" width="12.5" style="1" customWidth="1"/>
    <col min="10499" max="10499" width="43" style="1" customWidth="1"/>
    <col min="10500" max="10500" width="10.33203125" style="1" customWidth="1"/>
    <col min="10501" max="10502" width="13.33203125" style="1" customWidth="1"/>
    <col min="10503" max="10505" width="0" style="1" hidden="1" customWidth="1"/>
    <col min="10506" max="10506" width="8.1640625" style="1" customWidth="1"/>
    <col min="10507" max="10510" width="0" style="1" hidden="1" customWidth="1"/>
    <col min="10511" max="10511" width="13.33203125" style="1" customWidth="1"/>
    <col min="10512" max="10512" width="0" style="1" hidden="1" customWidth="1"/>
    <col min="10513" max="10514" width="13.33203125" style="1" customWidth="1"/>
    <col min="10515" max="10516" width="0" style="1" hidden="1" customWidth="1"/>
    <col min="10517" max="10752" width="8.83203125" style="1"/>
    <col min="10753" max="10753" width="5.6640625" style="1" customWidth="1"/>
    <col min="10754" max="10754" width="12.5" style="1" customWidth="1"/>
    <col min="10755" max="10755" width="43" style="1" customWidth="1"/>
    <col min="10756" max="10756" width="10.33203125" style="1" customWidth="1"/>
    <col min="10757" max="10758" width="13.33203125" style="1" customWidth="1"/>
    <col min="10759" max="10761" width="0" style="1" hidden="1" customWidth="1"/>
    <col min="10762" max="10762" width="8.1640625" style="1" customWidth="1"/>
    <col min="10763" max="10766" width="0" style="1" hidden="1" customWidth="1"/>
    <col min="10767" max="10767" width="13.33203125" style="1" customWidth="1"/>
    <col min="10768" max="10768" width="0" style="1" hidden="1" customWidth="1"/>
    <col min="10769" max="10770" width="13.33203125" style="1" customWidth="1"/>
    <col min="10771" max="10772" width="0" style="1" hidden="1" customWidth="1"/>
    <col min="10773" max="11008" width="8.83203125" style="1"/>
    <col min="11009" max="11009" width="5.6640625" style="1" customWidth="1"/>
    <col min="11010" max="11010" width="12.5" style="1" customWidth="1"/>
    <col min="11011" max="11011" width="43" style="1" customWidth="1"/>
    <col min="11012" max="11012" width="10.33203125" style="1" customWidth="1"/>
    <col min="11013" max="11014" width="13.33203125" style="1" customWidth="1"/>
    <col min="11015" max="11017" width="0" style="1" hidden="1" customWidth="1"/>
    <col min="11018" max="11018" width="8.1640625" style="1" customWidth="1"/>
    <col min="11019" max="11022" width="0" style="1" hidden="1" customWidth="1"/>
    <col min="11023" max="11023" width="13.33203125" style="1" customWidth="1"/>
    <col min="11024" max="11024" width="0" style="1" hidden="1" customWidth="1"/>
    <col min="11025" max="11026" width="13.33203125" style="1" customWidth="1"/>
    <col min="11027" max="11028" width="0" style="1" hidden="1" customWidth="1"/>
    <col min="11029" max="11264" width="8.83203125" style="1"/>
    <col min="11265" max="11265" width="5.6640625" style="1" customWidth="1"/>
    <col min="11266" max="11266" width="12.5" style="1" customWidth="1"/>
    <col min="11267" max="11267" width="43" style="1" customWidth="1"/>
    <col min="11268" max="11268" width="10.33203125" style="1" customWidth="1"/>
    <col min="11269" max="11270" width="13.33203125" style="1" customWidth="1"/>
    <col min="11271" max="11273" width="0" style="1" hidden="1" customWidth="1"/>
    <col min="11274" max="11274" width="8.1640625" style="1" customWidth="1"/>
    <col min="11275" max="11278" width="0" style="1" hidden="1" customWidth="1"/>
    <col min="11279" max="11279" width="13.33203125" style="1" customWidth="1"/>
    <col min="11280" max="11280" width="0" style="1" hidden="1" customWidth="1"/>
    <col min="11281" max="11282" width="13.33203125" style="1" customWidth="1"/>
    <col min="11283" max="11284" width="0" style="1" hidden="1" customWidth="1"/>
    <col min="11285" max="11520" width="8.83203125" style="1"/>
    <col min="11521" max="11521" width="5.6640625" style="1" customWidth="1"/>
    <col min="11522" max="11522" width="12.5" style="1" customWidth="1"/>
    <col min="11523" max="11523" width="43" style="1" customWidth="1"/>
    <col min="11524" max="11524" width="10.33203125" style="1" customWidth="1"/>
    <col min="11525" max="11526" width="13.33203125" style="1" customWidth="1"/>
    <col min="11527" max="11529" width="0" style="1" hidden="1" customWidth="1"/>
    <col min="11530" max="11530" width="8.1640625" style="1" customWidth="1"/>
    <col min="11531" max="11534" width="0" style="1" hidden="1" customWidth="1"/>
    <col min="11535" max="11535" width="13.33203125" style="1" customWidth="1"/>
    <col min="11536" max="11536" width="0" style="1" hidden="1" customWidth="1"/>
    <col min="11537" max="11538" width="13.33203125" style="1" customWidth="1"/>
    <col min="11539" max="11540" width="0" style="1" hidden="1" customWidth="1"/>
    <col min="11541" max="11776" width="8.83203125" style="1"/>
    <col min="11777" max="11777" width="5.6640625" style="1" customWidth="1"/>
    <col min="11778" max="11778" width="12.5" style="1" customWidth="1"/>
    <col min="11779" max="11779" width="43" style="1" customWidth="1"/>
    <col min="11780" max="11780" width="10.33203125" style="1" customWidth="1"/>
    <col min="11781" max="11782" width="13.33203125" style="1" customWidth="1"/>
    <col min="11783" max="11785" width="0" style="1" hidden="1" customWidth="1"/>
    <col min="11786" max="11786" width="8.1640625" style="1" customWidth="1"/>
    <col min="11787" max="11790" width="0" style="1" hidden="1" customWidth="1"/>
    <col min="11791" max="11791" width="13.33203125" style="1" customWidth="1"/>
    <col min="11792" max="11792" width="0" style="1" hidden="1" customWidth="1"/>
    <col min="11793" max="11794" width="13.33203125" style="1" customWidth="1"/>
    <col min="11795" max="11796" width="0" style="1" hidden="1" customWidth="1"/>
    <col min="11797" max="12032" width="8.83203125" style="1"/>
    <col min="12033" max="12033" width="5.6640625" style="1" customWidth="1"/>
    <col min="12034" max="12034" width="12.5" style="1" customWidth="1"/>
    <col min="12035" max="12035" width="43" style="1" customWidth="1"/>
    <col min="12036" max="12036" width="10.33203125" style="1" customWidth="1"/>
    <col min="12037" max="12038" width="13.33203125" style="1" customWidth="1"/>
    <col min="12039" max="12041" width="0" style="1" hidden="1" customWidth="1"/>
    <col min="12042" max="12042" width="8.1640625" style="1" customWidth="1"/>
    <col min="12043" max="12046" width="0" style="1" hidden="1" customWidth="1"/>
    <col min="12047" max="12047" width="13.33203125" style="1" customWidth="1"/>
    <col min="12048" max="12048" width="0" style="1" hidden="1" customWidth="1"/>
    <col min="12049" max="12050" width="13.33203125" style="1" customWidth="1"/>
    <col min="12051" max="12052" width="0" style="1" hidden="1" customWidth="1"/>
    <col min="12053" max="12288" width="8.83203125" style="1"/>
    <col min="12289" max="12289" width="5.6640625" style="1" customWidth="1"/>
    <col min="12290" max="12290" width="12.5" style="1" customWidth="1"/>
    <col min="12291" max="12291" width="43" style="1" customWidth="1"/>
    <col min="12292" max="12292" width="10.33203125" style="1" customWidth="1"/>
    <col min="12293" max="12294" width="13.33203125" style="1" customWidth="1"/>
    <col min="12295" max="12297" width="0" style="1" hidden="1" customWidth="1"/>
    <col min="12298" max="12298" width="8.1640625" style="1" customWidth="1"/>
    <col min="12299" max="12302" width="0" style="1" hidden="1" customWidth="1"/>
    <col min="12303" max="12303" width="13.33203125" style="1" customWidth="1"/>
    <col min="12304" max="12304" width="0" style="1" hidden="1" customWidth="1"/>
    <col min="12305" max="12306" width="13.33203125" style="1" customWidth="1"/>
    <col min="12307" max="12308" width="0" style="1" hidden="1" customWidth="1"/>
    <col min="12309" max="12544" width="8.83203125" style="1"/>
    <col min="12545" max="12545" width="5.6640625" style="1" customWidth="1"/>
    <col min="12546" max="12546" width="12.5" style="1" customWidth="1"/>
    <col min="12547" max="12547" width="43" style="1" customWidth="1"/>
    <col min="12548" max="12548" width="10.33203125" style="1" customWidth="1"/>
    <col min="12549" max="12550" width="13.33203125" style="1" customWidth="1"/>
    <col min="12551" max="12553" width="0" style="1" hidden="1" customWidth="1"/>
    <col min="12554" max="12554" width="8.1640625" style="1" customWidth="1"/>
    <col min="12555" max="12558" width="0" style="1" hidden="1" customWidth="1"/>
    <col min="12559" max="12559" width="13.33203125" style="1" customWidth="1"/>
    <col min="12560" max="12560" width="0" style="1" hidden="1" customWidth="1"/>
    <col min="12561" max="12562" width="13.33203125" style="1" customWidth="1"/>
    <col min="12563" max="12564" width="0" style="1" hidden="1" customWidth="1"/>
    <col min="12565" max="12800" width="8.83203125" style="1"/>
    <col min="12801" max="12801" width="5.6640625" style="1" customWidth="1"/>
    <col min="12802" max="12802" width="12.5" style="1" customWidth="1"/>
    <col min="12803" max="12803" width="43" style="1" customWidth="1"/>
    <col min="12804" max="12804" width="10.33203125" style="1" customWidth="1"/>
    <col min="12805" max="12806" width="13.33203125" style="1" customWidth="1"/>
    <col min="12807" max="12809" width="0" style="1" hidden="1" customWidth="1"/>
    <col min="12810" max="12810" width="8.1640625" style="1" customWidth="1"/>
    <col min="12811" max="12814" width="0" style="1" hidden="1" customWidth="1"/>
    <col min="12815" max="12815" width="13.33203125" style="1" customWidth="1"/>
    <col min="12816" max="12816" width="0" style="1" hidden="1" customWidth="1"/>
    <col min="12817" max="12818" width="13.33203125" style="1" customWidth="1"/>
    <col min="12819" max="12820" width="0" style="1" hidden="1" customWidth="1"/>
    <col min="12821" max="13056" width="8.83203125" style="1"/>
    <col min="13057" max="13057" width="5.6640625" style="1" customWidth="1"/>
    <col min="13058" max="13058" width="12.5" style="1" customWidth="1"/>
    <col min="13059" max="13059" width="43" style="1" customWidth="1"/>
    <col min="13060" max="13060" width="10.33203125" style="1" customWidth="1"/>
    <col min="13061" max="13062" width="13.33203125" style="1" customWidth="1"/>
    <col min="13063" max="13065" width="0" style="1" hidden="1" customWidth="1"/>
    <col min="13066" max="13066" width="8.1640625" style="1" customWidth="1"/>
    <col min="13067" max="13070" width="0" style="1" hidden="1" customWidth="1"/>
    <col min="13071" max="13071" width="13.33203125" style="1" customWidth="1"/>
    <col min="13072" max="13072" width="0" style="1" hidden="1" customWidth="1"/>
    <col min="13073" max="13074" width="13.33203125" style="1" customWidth="1"/>
    <col min="13075" max="13076" width="0" style="1" hidden="1" customWidth="1"/>
    <col min="13077" max="13312" width="8.83203125" style="1"/>
    <col min="13313" max="13313" width="5.6640625" style="1" customWidth="1"/>
    <col min="13314" max="13314" width="12.5" style="1" customWidth="1"/>
    <col min="13315" max="13315" width="43" style="1" customWidth="1"/>
    <col min="13316" max="13316" width="10.33203125" style="1" customWidth="1"/>
    <col min="13317" max="13318" width="13.33203125" style="1" customWidth="1"/>
    <col min="13319" max="13321" width="0" style="1" hidden="1" customWidth="1"/>
    <col min="13322" max="13322" width="8.1640625" style="1" customWidth="1"/>
    <col min="13323" max="13326" width="0" style="1" hidden="1" customWidth="1"/>
    <col min="13327" max="13327" width="13.33203125" style="1" customWidth="1"/>
    <col min="13328" max="13328" width="0" style="1" hidden="1" customWidth="1"/>
    <col min="13329" max="13330" width="13.33203125" style="1" customWidth="1"/>
    <col min="13331" max="13332" width="0" style="1" hidden="1" customWidth="1"/>
    <col min="13333" max="13568" width="8.83203125" style="1"/>
    <col min="13569" max="13569" width="5.6640625" style="1" customWidth="1"/>
    <col min="13570" max="13570" width="12.5" style="1" customWidth="1"/>
    <col min="13571" max="13571" width="43" style="1" customWidth="1"/>
    <col min="13572" max="13572" width="10.33203125" style="1" customWidth="1"/>
    <col min="13573" max="13574" width="13.33203125" style="1" customWidth="1"/>
    <col min="13575" max="13577" width="0" style="1" hidden="1" customWidth="1"/>
    <col min="13578" max="13578" width="8.1640625" style="1" customWidth="1"/>
    <col min="13579" max="13582" width="0" style="1" hidden="1" customWidth="1"/>
    <col min="13583" max="13583" width="13.33203125" style="1" customWidth="1"/>
    <col min="13584" max="13584" width="0" style="1" hidden="1" customWidth="1"/>
    <col min="13585" max="13586" width="13.33203125" style="1" customWidth="1"/>
    <col min="13587" max="13588" width="0" style="1" hidden="1" customWidth="1"/>
    <col min="13589" max="13824" width="8.83203125" style="1"/>
    <col min="13825" max="13825" width="5.6640625" style="1" customWidth="1"/>
    <col min="13826" max="13826" width="12.5" style="1" customWidth="1"/>
    <col min="13827" max="13827" width="43" style="1" customWidth="1"/>
    <col min="13828" max="13828" width="10.33203125" style="1" customWidth="1"/>
    <col min="13829" max="13830" width="13.33203125" style="1" customWidth="1"/>
    <col min="13831" max="13833" width="0" style="1" hidden="1" customWidth="1"/>
    <col min="13834" max="13834" width="8.1640625" style="1" customWidth="1"/>
    <col min="13835" max="13838" width="0" style="1" hidden="1" customWidth="1"/>
    <col min="13839" max="13839" width="13.33203125" style="1" customWidth="1"/>
    <col min="13840" max="13840" width="0" style="1" hidden="1" customWidth="1"/>
    <col min="13841" max="13842" width="13.33203125" style="1" customWidth="1"/>
    <col min="13843" max="13844" width="0" style="1" hidden="1" customWidth="1"/>
    <col min="13845" max="14080" width="8.83203125" style="1"/>
    <col min="14081" max="14081" width="5.6640625" style="1" customWidth="1"/>
    <col min="14082" max="14082" width="12.5" style="1" customWidth="1"/>
    <col min="14083" max="14083" width="43" style="1" customWidth="1"/>
    <col min="14084" max="14084" width="10.33203125" style="1" customWidth="1"/>
    <col min="14085" max="14086" width="13.33203125" style="1" customWidth="1"/>
    <col min="14087" max="14089" width="0" style="1" hidden="1" customWidth="1"/>
    <col min="14090" max="14090" width="8.1640625" style="1" customWidth="1"/>
    <col min="14091" max="14094" width="0" style="1" hidden="1" customWidth="1"/>
    <col min="14095" max="14095" width="13.33203125" style="1" customWidth="1"/>
    <col min="14096" max="14096" width="0" style="1" hidden="1" customWidth="1"/>
    <col min="14097" max="14098" width="13.33203125" style="1" customWidth="1"/>
    <col min="14099" max="14100" width="0" style="1" hidden="1" customWidth="1"/>
    <col min="14101" max="14336" width="8.83203125" style="1"/>
    <col min="14337" max="14337" width="5.6640625" style="1" customWidth="1"/>
    <col min="14338" max="14338" width="12.5" style="1" customWidth="1"/>
    <col min="14339" max="14339" width="43" style="1" customWidth="1"/>
    <col min="14340" max="14340" width="10.33203125" style="1" customWidth="1"/>
    <col min="14341" max="14342" width="13.33203125" style="1" customWidth="1"/>
    <col min="14343" max="14345" width="0" style="1" hidden="1" customWidth="1"/>
    <col min="14346" max="14346" width="8.1640625" style="1" customWidth="1"/>
    <col min="14347" max="14350" width="0" style="1" hidden="1" customWidth="1"/>
    <col min="14351" max="14351" width="13.33203125" style="1" customWidth="1"/>
    <col min="14352" max="14352" width="0" style="1" hidden="1" customWidth="1"/>
    <col min="14353" max="14354" width="13.33203125" style="1" customWidth="1"/>
    <col min="14355" max="14356" width="0" style="1" hidden="1" customWidth="1"/>
    <col min="14357" max="14592" width="8.83203125" style="1"/>
    <col min="14593" max="14593" width="5.6640625" style="1" customWidth="1"/>
    <col min="14594" max="14594" width="12.5" style="1" customWidth="1"/>
    <col min="14595" max="14595" width="43" style="1" customWidth="1"/>
    <col min="14596" max="14596" width="10.33203125" style="1" customWidth="1"/>
    <col min="14597" max="14598" width="13.33203125" style="1" customWidth="1"/>
    <col min="14599" max="14601" width="0" style="1" hidden="1" customWidth="1"/>
    <col min="14602" max="14602" width="8.1640625" style="1" customWidth="1"/>
    <col min="14603" max="14606" width="0" style="1" hidden="1" customWidth="1"/>
    <col min="14607" max="14607" width="13.33203125" style="1" customWidth="1"/>
    <col min="14608" max="14608" width="0" style="1" hidden="1" customWidth="1"/>
    <col min="14609" max="14610" width="13.33203125" style="1" customWidth="1"/>
    <col min="14611" max="14612" width="0" style="1" hidden="1" customWidth="1"/>
    <col min="14613" max="14848" width="8.83203125" style="1"/>
    <col min="14849" max="14849" width="5.6640625" style="1" customWidth="1"/>
    <col min="14850" max="14850" width="12.5" style="1" customWidth="1"/>
    <col min="14851" max="14851" width="43" style="1" customWidth="1"/>
    <col min="14852" max="14852" width="10.33203125" style="1" customWidth="1"/>
    <col min="14853" max="14854" width="13.33203125" style="1" customWidth="1"/>
    <col min="14855" max="14857" width="0" style="1" hidden="1" customWidth="1"/>
    <col min="14858" max="14858" width="8.1640625" style="1" customWidth="1"/>
    <col min="14859" max="14862" width="0" style="1" hidden="1" customWidth="1"/>
    <col min="14863" max="14863" width="13.33203125" style="1" customWidth="1"/>
    <col min="14864" max="14864" width="0" style="1" hidden="1" customWidth="1"/>
    <col min="14865" max="14866" width="13.33203125" style="1" customWidth="1"/>
    <col min="14867" max="14868" width="0" style="1" hidden="1" customWidth="1"/>
    <col min="14869" max="15104" width="8.83203125" style="1"/>
    <col min="15105" max="15105" width="5.6640625" style="1" customWidth="1"/>
    <col min="15106" max="15106" width="12.5" style="1" customWidth="1"/>
    <col min="15107" max="15107" width="43" style="1" customWidth="1"/>
    <col min="15108" max="15108" width="10.33203125" style="1" customWidth="1"/>
    <col min="15109" max="15110" width="13.33203125" style="1" customWidth="1"/>
    <col min="15111" max="15113" width="0" style="1" hidden="1" customWidth="1"/>
    <col min="15114" max="15114" width="8.1640625" style="1" customWidth="1"/>
    <col min="15115" max="15118" width="0" style="1" hidden="1" customWidth="1"/>
    <col min="15119" max="15119" width="13.33203125" style="1" customWidth="1"/>
    <col min="15120" max="15120" width="0" style="1" hidden="1" customWidth="1"/>
    <col min="15121" max="15122" width="13.33203125" style="1" customWidth="1"/>
    <col min="15123" max="15124" width="0" style="1" hidden="1" customWidth="1"/>
    <col min="15125" max="15360" width="8.83203125" style="1"/>
    <col min="15361" max="15361" width="5.6640625" style="1" customWidth="1"/>
    <col min="15362" max="15362" width="12.5" style="1" customWidth="1"/>
    <col min="15363" max="15363" width="43" style="1" customWidth="1"/>
    <col min="15364" max="15364" width="10.33203125" style="1" customWidth="1"/>
    <col min="15365" max="15366" width="13.33203125" style="1" customWidth="1"/>
    <col min="15367" max="15369" width="0" style="1" hidden="1" customWidth="1"/>
    <col min="15370" max="15370" width="8.1640625" style="1" customWidth="1"/>
    <col min="15371" max="15374" width="0" style="1" hidden="1" customWidth="1"/>
    <col min="15375" max="15375" width="13.33203125" style="1" customWidth="1"/>
    <col min="15376" max="15376" width="0" style="1" hidden="1" customWidth="1"/>
    <col min="15377" max="15378" width="13.33203125" style="1" customWidth="1"/>
    <col min="15379" max="15380" width="0" style="1" hidden="1" customWidth="1"/>
    <col min="15381" max="15616" width="8.83203125" style="1"/>
    <col min="15617" max="15617" width="5.6640625" style="1" customWidth="1"/>
    <col min="15618" max="15618" width="12.5" style="1" customWidth="1"/>
    <col min="15619" max="15619" width="43" style="1" customWidth="1"/>
    <col min="15620" max="15620" width="10.33203125" style="1" customWidth="1"/>
    <col min="15621" max="15622" width="13.33203125" style="1" customWidth="1"/>
    <col min="15623" max="15625" width="0" style="1" hidden="1" customWidth="1"/>
    <col min="15626" max="15626" width="8.1640625" style="1" customWidth="1"/>
    <col min="15627" max="15630" width="0" style="1" hidden="1" customWidth="1"/>
    <col min="15631" max="15631" width="13.33203125" style="1" customWidth="1"/>
    <col min="15632" max="15632" width="0" style="1" hidden="1" customWidth="1"/>
    <col min="15633" max="15634" width="13.33203125" style="1" customWidth="1"/>
    <col min="15635" max="15636" width="0" style="1" hidden="1" customWidth="1"/>
    <col min="15637" max="15872" width="8.83203125" style="1"/>
    <col min="15873" max="15873" width="5.6640625" style="1" customWidth="1"/>
    <col min="15874" max="15874" width="12.5" style="1" customWidth="1"/>
    <col min="15875" max="15875" width="43" style="1" customWidth="1"/>
    <col min="15876" max="15876" width="10.33203125" style="1" customWidth="1"/>
    <col min="15877" max="15878" width="13.33203125" style="1" customWidth="1"/>
    <col min="15879" max="15881" width="0" style="1" hidden="1" customWidth="1"/>
    <col min="15882" max="15882" width="8.1640625" style="1" customWidth="1"/>
    <col min="15883" max="15886" width="0" style="1" hidden="1" customWidth="1"/>
    <col min="15887" max="15887" width="13.33203125" style="1" customWidth="1"/>
    <col min="15888" max="15888" width="0" style="1" hidden="1" customWidth="1"/>
    <col min="15889" max="15890" width="13.33203125" style="1" customWidth="1"/>
    <col min="15891" max="15892" width="0" style="1" hidden="1" customWidth="1"/>
    <col min="15893" max="16128" width="8.83203125" style="1"/>
    <col min="16129" max="16129" width="5.6640625" style="1" customWidth="1"/>
    <col min="16130" max="16130" width="12.5" style="1" customWidth="1"/>
    <col min="16131" max="16131" width="43" style="1" customWidth="1"/>
    <col min="16132" max="16132" width="10.33203125" style="1" customWidth="1"/>
    <col min="16133" max="16134" width="13.33203125" style="1" customWidth="1"/>
    <col min="16135" max="16137" width="0" style="1" hidden="1" customWidth="1"/>
    <col min="16138" max="16138" width="8.1640625" style="1" customWidth="1"/>
    <col min="16139" max="16142" width="0" style="1" hidden="1" customWidth="1"/>
    <col min="16143" max="16143" width="13.33203125" style="1" customWidth="1"/>
    <col min="16144" max="16144" width="0" style="1" hidden="1" customWidth="1"/>
    <col min="16145" max="16146" width="13.33203125" style="1" customWidth="1"/>
    <col min="16147" max="16148" width="0" style="1" hidden="1" customWidth="1"/>
    <col min="16149" max="16384" width="8.83203125" style="1"/>
  </cols>
  <sheetData>
    <row r="1" spans="1:20" ht="26.25" customHeight="1" x14ac:dyDescent="0.2">
      <c r="A1" s="44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0" ht="32.25" customHeight="1" x14ac:dyDescent="0.2">
      <c r="A2" s="45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20" ht="37.5" customHeight="1" x14ac:dyDescent="0.2">
      <c r="A3" s="42" t="s">
        <v>474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20" ht="45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25</v>
      </c>
      <c r="G4" s="3" t="s">
        <v>26</v>
      </c>
      <c r="H4" s="3" t="s">
        <v>27</v>
      </c>
      <c r="I4" s="3" t="s">
        <v>26</v>
      </c>
      <c r="J4" s="3" t="s">
        <v>6</v>
      </c>
      <c r="K4" s="3" t="s">
        <v>28</v>
      </c>
      <c r="L4" s="3" t="s">
        <v>26</v>
      </c>
      <c r="M4" s="3" t="s">
        <v>29</v>
      </c>
      <c r="N4" s="3" t="s">
        <v>26</v>
      </c>
      <c r="O4" s="3" t="s">
        <v>30</v>
      </c>
      <c r="P4" s="3" t="s">
        <v>26</v>
      </c>
      <c r="Q4" s="3" t="s">
        <v>31</v>
      </c>
      <c r="R4" s="3" t="s">
        <v>32</v>
      </c>
      <c r="S4" s="1" t="s">
        <v>7</v>
      </c>
      <c r="T4" s="1" t="s">
        <v>8</v>
      </c>
    </row>
    <row r="5" spans="1:20" ht="16.5" hidden="1" customHeight="1" x14ac:dyDescent="0.2">
      <c r="A5" s="4" t="s">
        <v>9</v>
      </c>
      <c r="B5" s="5"/>
      <c r="C5" s="5" t="s">
        <v>10</v>
      </c>
      <c r="D5" s="5"/>
      <c r="E5" s="6"/>
      <c r="F5" s="7"/>
      <c r="G5" s="7"/>
      <c r="H5" s="8"/>
      <c r="I5" s="7"/>
      <c r="J5" s="9"/>
      <c r="K5" s="7"/>
      <c r="L5" s="7"/>
      <c r="M5" s="7"/>
      <c r="N5" s="7"/>
      <c r="O5" s="7"/>
      <c r="P5" s="7"/>
      <c r="Q5" s="7"/>
      <c r="R5" s="7"/>
    </row>
    <row r="6" spans="1:20" ht="16.5" hidden="1" customHeight="1" x14ac:dyDescent="0.2">
      <c r="A6" s="10">
        <v>1</v>
      </c>
      <c r="B6" s="11" t="s">
        <v>33</v>
      </c>
      <c r="C6" s="12" t="s">
        <v>34</v>
      </c>
      <c r="D6" s="11" t="s">
        <v>35</v>
      </c>
      <c r="E6" s="13">
        <v>4</v>
      </c>
      <c r="F6" s="14">
        <v>180000</v>
      </c>
      <c r="G6" s="14">
        <v>720000</v>
      </c>
      <c r="H6" s="15">
        <v>180000</v>
      </c>
      <c r="I6" s="14">
        <v>720000</v>
      </c>
      <c r="J6" s="16">
        <v>1</v>
      </c>
      <c r="K6" s="14">
        <v>180000</v>
      </c>
      <c r="L6" s="14">
        <v>720000</v>
      </c>
      <c r="M6" s="14">
        <v>0</v>
      </c>
      <c r="N6" s="14">
        <v>0</v>
      </c>
      <c r="O6" s="14">
        <v>180000</v>
      </c>
      <c r="P6" s="14">
        <v>720000</v>
      </c>
      <c r="Q6" s="14">
        <v>0</v>
      </c>
      <c r="R6" s="14">
        <v>0</v>
      </c>
    </row>
    <row r="7" spans="1:20" ht="28.5" hidden="1" customHeight="1" x14ac:dyDescent="0.2">
      <c r="A7" s="10">
        <v>2</v>
      </c>
      <c r="B7" s="11" t="s">
        <v>33</v>
      </c>
      <c r="C7" s="12" t="s">
        <v>36</v>
      </c>
      <c r="D7" s="11" t="s">
        <v>37</v>
      </c>
      <c r="E7" s="13">
        <v>27.058</v>
      </c>
      <c r="F7" s="14">
        <v>15530</v>
      </c>
      <c r="G7" s="14">
        <v>420210.74</v>
      </c>
      <c r="H7" s="15">
        <v>15530</v>
      </c>
      <c r="I7" s="14">
        <v>420210.74</v>
      </c>
      <c r="J7" s="16">
        <v>1</v>
      </c>
      <c r="K7" s="14">
        <v>15530</v>
      </c>
      <c r="L7" s="14">
        <v>420210.74</v>
      </c>
      <c r="M7" s="14">
        <v>0</v>
      </c>
      <c r="N7" s="14">
        <v>0</v>
      </c>
      <c r="O7" s="14">
        <v>15530</v>
      </c>
      <c r="P7" s="14">
        <v>420210.74</v>
      </c>
      <c r="Q7" s="14">
        <v>0</v>
      </c>
      <c r="R7" s="14">
        <v>0</v>
      </c>
    </row>
    <row r="8" spans="1:20" ht="16.5" hidden="1" customHeight="1" x14ac:dyDescent="0.2">
      <c r="A8" s="10">
        <v>3</v>
      </c>
      <c r="B8" s="11" t="s">
        <v>33</v>
      </c>
      <c r="C8" s="12" t="s">
        <v>38</v>
      </c>
      <c r="D8" s="11" t="s">
        <v>39</v>
      </c>
      <c r="E8" s="13">
        <v>6.3540000000000001</v>
      </c>
      <c r="F8" s="14">
        <v>1250000</v>
      </c>
      <c r="G8" s="14">
        <v>7942500</v>
      </c>
      <c r="H8" s="15">
        <v>1250000</v>
      </c>
      <c r="I8" s="14">
        <v>7942500</v>
      </c>
      <c r="J8" s="16">
        <v>1</v>
      </c>
      <c r="K8" s="14">
        <v>1250000</v>
      </c>
      <c r="L8" s="14">
        <v>7942500</v>
      </c>
      <c r="M8" s="14">
        <v>0</v>
      </c>
      <c r="N8" s="14">
        <v>0</v>
      </c>
      <c r="O8" s="14">
        <v>1250000</v>
      </c>
      <c r="P8" s="14">
        <v>7942500</v>
      </c>
      <c r="Q8" s="14">
        <v>0</v>
      </c>
      <c r="R8" s="14">
        <v>0</v>
      </c>
    </row>
    <row r="9" spans="1:20" ht="16.5" hidden="1" customHeight="1" x14ac:dyDescent="0.2">
      <c r="A9" s="10">
        <v>4</v>
      </c>
      <c r="B9" s="11" t="s">
        <v>33</v>
      </c>
      <c r="C9" s="12" t="s">
        <v>40</v>
      </c>
      <c r="D9" s="11" t="s">
        <v>41</v>
      </c>
      <c r="E9" s="13">
        <v>100</v>
      </c>
      <c r="F9" s="14">
        <v>8000</v>
      </c>
      <c r="G9" s="14">
        <v>800000</v>
      </c>
      <c r="H9" s="15">
        <v>8000</v>
      </c>
      <c r="I9" s="14">
        <v>800000</v>
      </c>
      <c r="J9" s="16">
        <v>1</v>
      </c>
      <c r="K9" s="14">
        <v>8000</v>
      </c>
      <c r="L9" s="14">
        <v>800000</v>
      </c>
      <c r="M9" s="14">
        <v>0</v>
      </c>
      <c r="N9" s="14">
        <v>0</v>
      </c>
      <c r="O9" s="14">
        <v>8000</v>
      </c>
      <c r="P9" s="14">
        <v>800000</v>
      </c>
      <c r="Q9" s="14">
        <v>0</v>
      </c>
      <c r="R9" s="14">
        <v>0</v>
      </c>
    </row>
    <row r="10" spans="1:20" ht="16.5" hidden="1" customHeight="1" x14ac:dyDescent="0.2">
      <c r="A10" s="10">
        <v>5</v>
      </c>
      <c r="B10" s="11" t="s">
        <v>33</v>
      </c>
      <c r="C10" s="12" t="s">
        <v>42</v>
      </c>
      <c r="D10" s="11" t="s">
        <v>43</v>
      </c>
      <c r="E10" s="13">
        <v>25.62</v>
      </c>
      <c r="F10" s="14">
        <v>110000</v>
      </c>
      <c r="G10" s="14">
        <v>2818200</v>
      </c>
      <c r="H10" s="15">
        <v>110000</v>
      </c>
      <c r="I10" s="14">
        <v>2818200</v>
      </c>
      <c r="J10" s="16">
        <v>1</v>
      </c>
      <c r="K10" s="14">
        <v>110000</v>
      </c>
      <c r="L10" s="14">
        <v>2818200</v>
      </c>
      <c r="M10" s="14">
        <v>0</v>
      </c>
      <c r="N10" s="14">
        <v>0</v>
      </c>
      <c r="O10" s="14">
        <v>110000</v>
      </c>
      <c r="P10" s="14">
        <v>2818200</v>
      </c>
      <c r="Q10" s="14">
        <v>0</v>
      </c>
      <c r="R10" s="14">
        <v>0</v>
      </c>
    </row>
    <row r="11" spans="1:20" ht="16.5" hidden="1" customHeight="1" x14ac:dyDescent="0.2">
      <c r="A11" s="10">
        <v>6</v>
      </c>
      <c r="B11" s="11" t="s">
        <v>33</v>
      </c>
      <c r="C11" s="12" t="s">
        <v>44</v>
      </c>
      <c r="D11" s="11" t="s">
        <v>35</v>
      </c>
      <c r="E11" s="13">
        <v>135</v>
      </c>
      <c r="F11" s="14">
        <v>3500</v>
      </c>
      <c r="G11" s="14">
        <v>472500</v>
      </c>
      <c r="H11" s="15">
        <v>3500</v>
      </c>
      <c r="I11" s="14">
        <v>472500</v>
      </c>
      <c r="J11" s="16">
        <v>1</v>
      </c>
      <c r="K11" s="14">
        <v>3500</v>
      </c>
      <c r="L11" s="14">
        <v>472500</v>
      </c>
      <c r="M11" s="14">
        <v>0</v>
      </c>
      <c r="N11" s="14">
        <v>0</v>
      </c>
      <c r="O11" s="14">
        <v>3500</v>
      </c>
      <c r="P11" s="14">
        <v>472500</v>
      </c>
      <c r="Q11" s="14">
        <v>0</v>
      </c>
      <c r="R11" s="14">
        <v>0</v>
      </c>
    </row>
    <row r="12" spans="1:20" ht="16.5" hidden="1" customHeight="1" x14ac:dyDescent="0.2">
      <c r="A12" s="10">
        <v>7</v>
      </c>
      <c r="B12" s="11" t="s">
        <v>33</v>
      </c>
      <c r="C12" s="12" t="s">
        <v>475</v>
      </c>
      <c r="D12" s="11" t="s">
        <v>46</v>
      </c>
      <c r="E12" s="13">
        <v>2</v>
      </c>
      <c r="F12" s="14">
        <v>200000</v>
      </c>
      <c r="G12" s="14">
        <v>400000</v>
      </c>
      <c r="H12" s="15">
        <v>200000</v>
      </c>
      <c r="I12" s="14">
        <v>400000</v>
      </c>
      <c r="J12" s="16">
        <v>1</v>
      </c>
      <c r="K12" s="14">
        <v>200000</v>
      </c>
      <c r="L12" s="14">
        <v>400000</v>
      </c>
      <c r="M12" s="14">
        <v>0</v>
      </c>
      <c r="N12" s="14">
        <v>0</v>
      </c>
      <c r="O12" s="14">
        <v>200000</v>
      </c>
      <c r="P12" s="14">
        <v>400000</v>
      </c>
      <c r="Q12" s="14">
        <v>0</v>
      </c>
      <c r="R12" s="14">
        <v>0</v>
      </c>
    </row>
    <row r="13" spans="1:20" ht="54" hidden="1" customHeight="1" x14ac:dyDescent="0.2">
      <c r="A13" s="10">
        <v>8</v>
      </c>
      <c r="B13" s="11" t="s">
        <v>33</v>
      </c>
      <c r="C13" s="12" t="s">
        <v>47</v>
      </c>
      <c r="D13" s="11" t="s">
        <v>48</v>
      </c>
      <c r="E13" s="13">
        <v>14.04</v>
      </c>
      <c r="F13" s="14">
        <v>2630484</v>
      </c>
      <c r="G13" s="14">
        <v>36931995.359999999</v>
      </c>
      <c r="H13" s="15">
        <v>2630484</v>
      </c>
      <c r="I13" s="14">
        <v>36931995.359999999</v>
      </c>
      <c r="J13" s="16">
        <v>1</v>
      </c>
      <c r="K13" s="14">
        <v>2630484</v>
      </c>
      <c r="L13" s="14">
        <v>36931995.359999999</v>
      </c>
      <c r="M13" s="14">
        <v>0</v>
      </c>
      <c r="N13" s="14">
        <v>0</v>
      </c>
      <c r="O13" s="14">
        <v>2630484</v>
      </c>
      <c r="P13" s="14">
        <v>36931995.359999999</v>
      </c>
      <c r="Q13" s="14">
        <v>0</v>
      </c>
      <c r="R13" s="14">
        <v>0</v>
      </c>
    </row>
    <row r="14" spans="1:20" ht="54" hidden="1" customHeight="1" x14ac:dyDescent="0.2">
      <c r="A14" s="10">
        <v>9</v>
      </c>
      <c r="B14" s="11" t="s">
        <v>33</v>
      </c>
      <c r="C14" s="12" t="s">
        <v>49</v>
      </c>
      <c r="D14" s="11" t="s">
        <v>48</v>
      </c>
      <c r="E14" s="13">
        <v>2.4300000000000002</v>
      </c>
      <c r="F14" s="14">
        <v>2648484</v>
      </c>
      <c r="G14" s="14">
        <v>6435816.1200000001</v>
      </c>
      <c r="H14" s="15">
        <v>2648484</v>
      </c>
      <c r="I14" s="14">
        <v>6435816.1200000001</v>
      </c>
      <c r="J14" s="16">
        <v>1</v>
      </c>
      <c r="K14" s="14">
        <v>2648484</v>
      </c>
      <c r="L14" s="14">
        <v>6435816.1200000001</v>
      </c>
      <c r="M14" s="14">
        <v>0</v>
      </c>
      <c r="N14" s="14">
        <v>0</v>
      </c>
      <c r="O14" s="14">
        <v>2648484</v>
      </c>
      <c r="P14" s="14">
        <v>6435816.1200000001</v>
      </c>
      <c r="Q14" s="14">
        <v>0</v>
      </c>
      <c r="R14" s="14">
        <v>0</v>
      </c>
    </row>
    <row r="15" spans="1:20" ht="54" hidden="1" customHeight="1" x14ac:dyDescent="0.2">
      <c r="A15" s="10">
        <v>10</v>
      </c>
      <c r="B15" s="11" t="s">
        <v>33</v>
      </c>
      <c r="C15" s="12" t="s">
        <v>50</v>
      </c>
      <c r="D15" s="11" t="s">
        <v>48</v>
      </c>
      <c r="E15" s="13">
        <v>14.04</v>
      </c>
      <c r="F15" s="14">
        <v>2573186</v>
      </c>
      <c r="G15" s="14">
        <v>36127531.439999998</v>
      </c>
      <c r="H15" s="15">
        <v>2573186</v>
      </c>
      <c r="I15" s="14">
        <v>36127531.439999998</v>
      </c>
      <c r="J15" s="16">
        <v>1</v>
      </c>
      <c r="K15" s="14">
        <v>2573186</v>
      </c>
      <c r="L15" s="14">
        <v>36127531.439999998</v>
      </c>
      <c r="M15" s="14">
        <v>0</v>
      </c>
      <c r="N15" s="14">
        <v>0</v>
      </c>
      <c r="O15" s="14">
        <v>2573186</v>
      </c>
      <c r="P15" s="14">
        <v>36127531.439999998</v>
      </c>
      <c r="Q15" s="14">
        <v>0</v>
      </c>
      <c r="R15" s="14">
        <v>0</v>
      </c>
    </row>
    <row r="16" spans="1:20" ht="16.5" hidden="1" customHeight="1" x14ac:dyDescent="0.2">
      <c r="A16" s="10">
        <v>11</v>
      </c>
      <c r="B16" s="11" t="s">
        <v>33</v>
      </c>
      <c r="C16" s="12" t="s">
        <v>51</v>
      </c>
      <c r="D16" s="11" t="s">
        <v>41</v>
      </c>
      <c r="E16" s="13">
        <v>9</v>
      </c>
      <c r="F16" s="14">
        <v>100000</v>
      </c>
      <c r="G16" s="14">
        <v>900000</v>
      </c>
      <c r="H16" s="15">
        <v>100000</v>
      </c>
      <c r="I16" s="14">
        <v>900000</v>
      </c>
      <c r="J16" s="16">
        <v>1</v>
      </c>
      <c r="K16" s="14">
        <v>100000</v>
      </c>
      <c r="L16" s="14">
        <v>900000</v>
      </c>
      <c r="M16" s="14">
        <v>0</v>
      </c>
      <c r="N16" s="14">
        <v>0</v>
      </c>
      <c r="O16" s="14">
        <v>100000</v>
      </c>
      <c r="P16" s="14">
        <v>900000</v>
      </c>
      <c r="Q16" s="14">
        <v>0</v>
      </c>
      <c r="R16" s="14">
        <v>0</v>
      </c>
    </row>
    <row r="17" spans="1:20" ht="16.5" hidden="1" customHeight="1" x14ac:dyDescent="0.2">
      <c r="A17" s="10">
        <v>12</v>
      </c>
      <c r="B17" s="11" t="s">
        <v>33</v>
      </c>
      <c r="C17" s="12" t="s">
        <v>52</v>
      </c>
      <c r="D17" s="11" t="s">
        <v>37</v>
      </c>
      <c r="E17" s="13">
        <v>84.694000000000003</v>
      </c>
      <c r="F17" s="14">
        <v>150000</v>
      </c>
      <c r="G17" s="14">
        <v>12704100</v>
      </c>
      <c r="H17" s="15">
        <v>150000</v>
      </c>
      <c r="I17" s="14">
        <v>12704100</v>
      </c>
      <c r="J17" s="16">
        <v>1</v>
      </c>
      <c r="K17" s="14">
        <v>150000</v>
      </c>
      <c r="L17" s="14">
        <v>12704100</v>
      </c>
      <c r="M17" s="14">
        <v>0</v>
      </c>
      <c r="N17" s="14">
        <v>0</v>
      </c>
      <c r="O17" s="14">
        <v>150000</v>
      </c>
      <c r="P17" s="14">
        <v>12704100</v>
      </c>
      <c r="Q17" s="14">
        <v>0</v>
      </c>
      <c r="R17" s="14">
        <v>0</v>
      </c>
    </row>
    <row r="18" spans="1:20" ht="16.5" hidden="1" customHeight="1" x14ac:dyDescent="0.2">
      <c r="A18" s="10">
        <v>13</v>
      </c>
      <c r="B18" s="11" t="s">
        <v>33</v>
      </c>
      <c r="C18" s="12" t="s">
        <v>53</v>
      </c>
      <c r="D18" s="11" t="s">
        <v>35</v>
      </c>
      <c r="E18" s="13">
        <v>1</v>
      </c>
      <c r="F18" s="14">
        <v>182000</v>
      </c>
      <c r="G18" s="14">
        <v>182000</v>
      </c>
      <c r="H18" s="15">
        <v>182000</v>
      </c>
      <c r="I18" s="14">
        <v>182000</v>
      </c>
      <c r="J18" s="16">
        <v>1</v>
      </c>
      <c r="K18" s="14">
        <v>182000</v>
      </c>
      <c r="L18" s="14">
        <v>182000</v>
      </c>
      <c r="M18" s="14">
        <v>0</v>
      </c>
      <c r="N18" s="14">
        <v>0</v>
      </c>
      <c r="O18" s="14">
        <v>182000</v>
      </c>
      <c r="P18" s="14">
        <v>182000</v>
      </c>
      <c r="Q18" s="14">
        <v>0</v>
      </c>
      <c r="R18" s="14">
        <v>0</v>
      </c>
    </row>
    <row r="19" spans="1:20" ht="16.5" hidden="1" customHeight="1" x14ac:dyDescent="0.2">
      <c r="A19" s="10">
        <v>14</v>
      </c>
      <c r="B19" s="11" t="s">
        <v>33</v>
      </c>
      <c r="C19" s="12" t="s">
        <v>57</v>
      </c>
      <c r="D19" s="11" t="s">
        <v>58</v>
      </c>
      <c r="E19" s="13">
        <v>1</v>
      </c>
      <c r="F19" s="14">
        <v>350000</v>
      </c>
      <c r="G19" s="14">
        <v>350000</v>
      </c>
      <c r="H19" s="15">
        <v>350000</v>
      </c>
      <c r="I19" s="14">
        <v>350000</v>
      </c>
      <c r="J19" s="16">
        <v>1</v>
      </c>
      <c r="K19" s="14">
        <v>350000</v>
      </c>
      <c r="L19" s="14">
        <v>350000</v>
      </c>
      <c r="M19" s="14">
        <v>0</v>
      </c>
      <c r="N19" s="14">
        <v>0</v>
      </c>
      <c r="O19" s="14">
        <v>350000</v>
      </c>
      <c r="P19" s="14">
        <v>350000</v>
      </c>
      <c r="Q19" s="14">
        <v>0</v>
      </c>
      <c r="R19" s="14">
        <v>0</v>
      </c>
    </row>
    <row r="20" spans="1:20" ht="16.5" hidden="1" customHeight="1" x14ac:dyDescent="0.2">
      <c r="A20" s="10">
        <v>15</v>
      </c>
      <c r="B20" s="11" t="s">
        <v>33</v>
      </c>
      <c r="C20" s="12" t="s">
        <v>54</v>
      </c>
      <c r="D20" s="11" t="s">
        <v>35</v>
      </c>
      <c r="E20" s="13">
        <v>4</v>
      </c>
      <c r="F20" s="14">
        <v>100000</v>
      </c>
      <c r="G20" s="14">
        <v>400000</v>
      </c>
      <c r="H20" s="15">
        <v>100000</v>
      </c>
      <c r="I20" s="14">
        <v>400000</v>
      </c>
      <c r="J20" s="16">
        <v>1</v>
      </c>
      <c r="K20" s="14">
        <v>100000</v>
      </c>
      <c r="L20" s="14">
        <v>400000</v>
      </c>
      <c r="M20" s="14">
        <v>0</v>
      </c>
      <c r="N20" s="14">
        <v>0</v>
      </c>
      <c r="O20" s="14">
        <v>100000</v>
      </c>
      <c r="P20" s="14">
        <v>400000</v>
      </c>
      <c r="Q20" s="14">
        <v>0</v>
      </c>
      <c r="R20" s="14">
        <v>0</v>
      </c>
    </row>
    <row r="21" spans="1:20" ht="16.5" hidden="1" customHeight="1" x14ac:dyDescent="0.2">
      <c r="A21" s="10">
        <v>16</v>
      </c>
      <c r="B21" s="11" t="s">
        <v>33</v>
      </c>
      <c r="C21" s="12" t="s">
        <v>55</v>
      </c>
      <c r="D21" s="11" t="s">
        <v>35</v>
      </c>
      <c r="E21" s="13">
        <v>96</v>
      </c>
      <c r="F21" s="14">
        <v>5000</v>
      </c>
      <c r="G21" s="14">
        <v>480000</v>
      </c>
      <c r="H21" s="15">
        <v>5000</v>
      </c>
      <c r="I21" s="14">
        <v>480000</v>
      </c>
      <c r="J21" s="16">
        <v>1</v>
      </c>
      <c r="K21" s="14">
        <v>5000</v>
      </c>
      <c r="L21" s="14">
        <v>480000</v>
      </c>
      <c r="M21" s="14">
        <v>0</v>
      </c>
      <c r="N21" s="14">
        <v>0</v>
      </c>
      <c r="O21" s="14">
        <v>5000</v>
      </c>
      <c r="P21" s="14">
        <v>480000</v>
      </c>
      <c r="Q21" s="14">
        <v>0</v>
      </c>
      <c r="R21" s="14">
        <v>0</v>
      </c>
    </row>
    <row r="22" spans="1:20" ht="16.5" hidden="1" customHeight="1" x14ac:dyDescent="0.2">
      <c r="A22" s="10">
        <v>17</v>
      </c>
      <c r="B22" s="11" t="s">
        <v>33</v>
      </c>
      <c r="C22" s="12" t="s">
        <v>56</v>
      </c>
      <c r="D22" s="11" t="s">
        <v>35</v>
      </c>
      <c r="E22" s="13">
        <v>6</v>
      </c>
      <c r="F22" s="14">
        <v>10000</v>
      </c>
      <c r="G22" s="14">
        <v>60000</v>
      </c>
      <c r="H22" s="15">
        <v>10000</v>
      </c>
      <c r="I22" s="14">
        <v>60000</v>
      </c>
      <c r="J22" s="16">
        <v>1</v>
      </c>
      <c r="K22" s="14">
        <v>10000</v>
      </c>
      <c r="L22" s="14">
        <v>60000</v>
      </c>
      <c r="M22" s="14">
        <v>0</v>
      </c>
      <c r="N22" s="14">
        <v>0</v>
      </c>
      <c r="O22" s="14">
        <v>10000</v>
      </c>
      <c r="P22" s="14">
        <v>60000</v>
      </c>
      <c r="Q22" s="14">
        <v>0</v>
      </c>
      <c r="R22" s="14">
        <v>0</v>
      </c>
    </row>
    <row r="23" spans="1:20" ht="16.5" hidden="1" customHeight="1" x14ac:dyDescent="0.2">
      <c r="A23" s="10">
        <v>18</v>
      </c>
      <c r="B23" s="11" t="s">
        <v>33</v>
      </c>
      <c r="C23" s="12" t="s">
        <v>59</v>
      </c>
      <c r="D23" s="11" t="s">
        <v>60</v>
      </c>
      <c r="E23" s="13">
        <v>2</v>
      </c>
      <c r="F23" s="14">
        <v>290000</v>
      </c>
      <c r="G23" s="14">
        <v>580000</v>
      </c>
      <c r="H23" s="15">
        <v>290000</v>
      </c>
      <c r="I23" s="14">
        <v>580000</v>
      </c>
      <c r="J23" s="16">
        <v>1</v>
      </c>
      <c r="K23" s="14">
        <v>290000</v>
      </c>
      <c r="L23" s="14">
        <v>580000</v>
      </c>
      <c r="M23" s="14">
        <v>0</v>
      </c>
      <c r="N23" s="14">
        <v>0</v>
      </c>
      <c r="O23" s="14">
        <v>290000</v>
      </c>
      <c r="P23" s="14">
        <v>580000</v>
      </c>
      <c r="Q23" s="14">
        <v>0</v>
      </c>
      <c r="R23" s="14">
        <v>0</v>
      </c>
    </row>
    <row r="24" spans="1:20" ht="16.5" hidden="1" customHeight="1" x14ac:dyDescent="0.2">
      <c r="A24" s="10">
        <v>19</v>
      </c>
      <c r="B24" s="11" t="s">
        <v>33</v>
      </c>
      <c r="C24" s="12" t="s">
        <v>61</v>
      </c>
      <c r="D24" s="11" t="s">
        <v>60</v>
      </c>
      <c r="E24" s="13">
        <v>1</v>
      </c>
      <c r="F24" s="14">
        <v>450000</v>
      </c>
      <c r="G24" s="14">
        <v>450000</v>
      </c>
      <c r="H24" s="15">
        <v>450000</v>
      </c>
      <c r="I24" s="14">
        <v>450000</v>
      </c>
      <c r="J24" s="16">
        <v>1</v>
      </c>
      <c r="K24" s="14">
        <v>450000</v>
      </c>
      <c r="L24" s="14">
        <v>450000</v>
      </c>
      <c r="M24" s="14">
        <v>0</v>
      </c>
      <c r="N24" s="14">
        <v>0</v>
      </c>
      <c r="O24" s="14">
        <v>450000</v>
      </c>
      <c r="P24" s="14">
        <v>450000</v>
      </c>
      <c r="Q24" s="14">
        <v>0</v>
      </c>
      <c r="R24" s="14">
        <v>0</v>
      </c>
    </row>
    <row r="25" spans="1:20" ht="16.5" hidden="1" customHeight="1" x14ac:dyDescent="0.2">
      <c r="A25" s="10">
        <v>20</v>
      </c>
      <c r="B25" s="11" t="s">
        <v>33</v>
      </c>
      <c r="C25" s="12" t="s">
        <v>62</v>
      </c>
      <c r="D25" s="11" t="s">
        <v>35</v>
      </c>
      <c r="E25" s="13">
        <v>1</v>
      </c>
      <c r="F25" s="14">
        <v>150000</v>
      </c>
      <c r="G25" s="14">
        <v>150000</v>
      </c>
      <c r="H25" s="15">
        <v>150000</v>
      </c>
      <c r="I25" s="14">
        <v>150000</v>
      </c>
      <c r="J25" s="16">
        <v>1</v>
      </c>
      <c r="K25" s="14">
        <v>150000</v>
      </c>
      <c r="L25" s="14">
        <v>150000</v>
      </c>
      <c r="M25" s="14">
        <v>0</v>
      </c>
      <c r="N25" s="14">
        <v>0</v>
      </c>
      <c r="O25" s="14">
        <v>150000</v>
      </c>
      <c r="P25" s="14">
        <v>150000</v>
      </c>
      <c r="Q25" s="14">
        <v>0</v>
      </c>
      <c r="R25" s="14">
        <v>0</v>
      </c>
    </row>
    <row r="26" spans="1:20" ht="16.5" hidden="1" customHeight="1" x14ac:dyDescent="0.2">
      <c r="A26" s="10">
        <v>21</v>
      </c>
      <c r="B26" s="11" t="s">
        <v>33</v>
      </c>
      <c r="C26" s="12" t="s">
        <v>63</v>
      </c>
      <c r="D26" s="11" t="s">
        <v>58</v>
      </c>
      <c r="E26" s="13">
        <v>1</v>
      </c>
      <c r="F26" s="14">
        <v>70000</v>
      </c>
      <c r="G26" s="14">
        <v>70000</v>
      </c>
      <c r="H26" s="15">
        <v>70000</v>
      </c>
      <c r="I26" s="14">
        <v>70000</v>
      </c>
      <c r="J26" s="16">
        <v>1</v>
      </c>
      <c r="K26" s="14">
        <v>70000</v>
      </c>
      <c r="L26" s="14">
        <v>70000</v>
      </c>
      <c r="M26" s="14">
        <v>0</v>
      </c>
      <c r="N26" s="14">
        <v>0</v>
      </c>
      <c r="O26" s="14">
        <v>70000</v>
      </c>
      <c r="P26" s="14">
        <v>70000</v>
      </c>
      <c r="Q26" s="14">
        <v>0</v>
      </c>
      <c r="R26" s="14">
        <v>0</v>
      </c>
    </row>
    <row r="27" spans="1:20" ht="16.5" hidden="1" customHeight="1" x14ac:dyDescent="0.2">
      <c r="A27" s="10">
        <v>22</v>
      </c>
      <c r="B27" s="11" t="s">
        <v>33</v>
      </c>
      <c r="C27" s="12" t="s">
        <v>64</v>
      </c>
      <c r="D27" s="11" t="s">
        <v>35</v>
      </c>
      <c r="E27" s="13">
        <v>4</v>
      </c>
      <c r="F27" s="14">
        <v>150000</v>
      </c>
      <c r="G27" s="14">
        <v>600000</v>
      </c>
      <c r="H27" s="15">
        <v>150000</v>
      </c>
      <c r="I27" s="14">
        <v>600000</v>
      </c>
      <c r="J27" s="16">
        <v>1</v>
      </c>
      <c r="K27" s="14">
        <v>150000</v>
      </c>
      <c r="L27" s="14">
        <v>600000</v>
      </c>
      <c r="M27" s="14">
        <v>0</v>
      </c>
      <c r="N27" s="14">
        <v>0</v>
      </c>
      <c r="O27" s="14">
        <v>150000</v>
      </c>
      <c r="P27" s="14">
        <v>600000</v>
      </c>
      <c r="Q27" s="14">
        <v>0</v>
      </c>
      <c r="R27" s="14">
        <v>0</v>
      </c>
    </row>
    <row r="28" spans="1:20" ht="16.5" hidden="1" customHeight="1" x14ac:dyDescent="0.2">
      <c r="A28" s="10">
        <v>23</v>
      </c>
      <c r="B28" s="11" t="s">
        <v>33</v>
      </c>
      <c r="C28" s="12" t="s">
        <v>65</v>
      </c>
      <c r="D28" s="11" t="s">
        <v>35</v>
      </c>
      <c r="E28" s="13">
        <v>8</v>
      </c>
      <c r="F28" s="14">
        <v>5000</v>
      </c>
      <c r="G28" s="14">
        <v>40000</v>
      </c>
      <c r="H28" s="15">
        <v>5000</v>
      </c>
      <c r="I28" s="14">
        <v>40000</v>
      </c>
      <c r="J28" s="16">
        <v>1</v>
      </c>
      <c r="K28" s="14">
        <v>5000</v>
      </c>
      <c r="L28" s="14">
        <v>40000</v>
      </c>
      <c r="M28" s="14">
        <v>0</v>
      </c>
      <c r="N28" s="14">
        <v>0</v>
      </c>
      <c r="O28" s="14">
        <v>5000</v>
      </c>
      <c r="P28" s="14">
        <v>40000</v>
      </c>
      <c r="Q28" s="14">
        <v>0</v>
      </c>
      <c r="R28" s="14">
        <v>0</v>
      </c>
    </row>
    <row r="29" spans="1:20" ht="16.5" hidden="1" customHeight="1" x14ac:dyDescent="0.2">
      <c r="A29" s="10">
        <v>24</v>
      </c>
      <c r="B29" s="11" t="s">
        <v>33</v>
      </c>
      <c r="C29" s="12" t="s">
        <v>66</v>
      </c>
      <c r="D29" s="11" t="s">
        <v>35</v>
      </c>
      <c r="E29" s="13">
        <v>4</v>
      </c>
      <c r="F29" s="14">
        <v>25000</v>
      </c>
      <c r="G29" s="14">
        <v>100000</v>
      </c>
      <c r="H29" s="15">
        <v>25000</v>
      </c>
      <c r="I29" s="14">
        <v>100000</v>
      </c>
      <c r="J29" s="16">
        <v>1</v>
      </c>
      <c r="K29" s="14">
        <v>25000</v>
      </c>
      <c r="L29" s="14">
        <v>100000</v>
      </c>
      <c r="M29" s="14">
        <v>0</v>
      </c>
      <c r="N29" s="14">
        <v>0</v>
      </c>
      <c r="O29" s="14">
        <v>25000</v>
      </c>
      <c r="P29" s="14">
        <v>100000</v>
      </c>
      <c r="Q29" s="14">
        <v>0</v>
      </c>
      <c r="R29" s="14">
        <v>0</v>
      </c>
    </row>
    <row r="30" spans="1:20" ht="16.5" hidden="1" customHeight="1" x14ac:dyDescent="0.2">
      <c r="A30" s="10">
        <v>25</v>
      </c>
      <c r="B30" s="11" t="s">
        <v>67</v>
      </c>
      <c r="C30" s="12" t="s">
        <v>68</v>
      </c>
      <c r="D30" s="11" t="s">
        <v>35</v>
      </c>
      <c r="E30" s="13">
        <v>1</v>
      </c>
      <c r="F30" s="14">
        <v>57093</v>
      </c>
      <c r="G30" s="14">
        <v>57093</v>
      </c>
      <c r="H30" s="15">
        <v>135000</v>
      </c>
      <c r="I30" s="14">
        <v>135000</v>
      </c>
      <c r="J30" s="16">
        <v>1</v>
      </c>
      <c r="K30" s="14">
        <v>135000</v>
      </c>
      <c r="L30" s="14">
        <v>135000</v>
      </c>
      <c r="M30" s="14">
        <v>0</v>
      </c>
      <c r="N30" s="14">
        <v>0</v>
      </c>
      <c r="O30" s="14">
        <v>135000</v>
      </c>
      <c r="P30" s="14">
        <v>135000</v>
      </c>
      <c r="Q30" s="14">
        <v>77907</v>
      </c>
      <c r="R30" s="14">
        <v>77907</v>
      </c>
      <c r="S30" s="1">
        <v>0</v>
      </c>
      <c r="T30" s="1">
        <v>0</v>
      </c>
    </row>
    <row r="31" spans="1:20" ht="16.5" hidden="1" customHeight="1" x14ac:dyDescent="0.2">
      <c r="A31" s="10">
        <v>26</v>
      </c>
      <c r="B31" s="11" t="s">
        <v>69</v>
      </c>
      <c r="C31" s="12" t="s">
        <v>70</v>
      </c>
      <c r="D31" s="11" t="s">
        <v>35</v>
      </c>
      <c r="E31" s="13">
        <v>1</v>
      </c>
      <c r="F31" s="14">
        <v>50427</v>
      </c>
      <c r="G31" s="14">
        <v>50427</v>
      </c>
      <c r="H31" s="15">
        <v>135000</v>
      </c>
      <c r="I31" s="14">
        <v>135000</v>
      </c>
      <c r="J31" s="16">
        <v>1</v>
      </c>
      <c r="K31" s="14">
        <v>135000</v>
      </c>
      <c r="L31" s="14">
        <v>135000</v>
      </c>
      <c r="M31" s="14">
        <v>0</v>
      </c>
      <c r="N31" s="14">
        <v>0</v>
      </c>
      <c r="O31" s="14">
        <v>135000</v>
      </c>
      <c r="P31" s="14">
        <v>135000</v>
      </c>
      <c r="Q31" s="14">
        <v>84573</v>
      </c>
      <c r="R31" s="14">
        <v>84573</v>
      </c>
      <c r="S31" s="1">
        <v>0</v>
      </c>
      <c r="T31" s="1">
        <v>0</v>
      </c>
    </row>
    <row r="32" spans="1:20" ht="16.5" hidden="1" customHeight="1" x14ac:dyDescent="0.2">
      <c r="A32" s="10">
        <v>27</v>
      </c>
      <c r="B32" s="11" t="s">
        <v>67</v>
      </c>
      <c r="C32" s="12" t="s">
        <v>71</v>
      </c>
      <c r="D32" s="11" t="s">
        <v>35</v>
      </c>
      <c r="E32" s="13">
        <v>1</v>
      </c>
      <c r="F32" s="14">
        <v>57093</v>
      </c>
      <c r="G32" s="14">
        <v>57093</v>
      </c>
      <c r="H32" s="15">
        <v>135000</v>
      </c>
      <c r="I32" s="14">
        <v>135000</v>
      </c>
      <c r="J32" s="16">
        <v>1</v>
      </c>
      <c r="K32" s="14">
        <v>135000</v>
      </c>
      <c r="L32" s="14">
        <v>135000</v>
      </c>
      <c r="M32" s="14">
        <v>0</v>
      </c>
      <c r="N32" s="14">
        <v>0</v>
      </c>
      <c r="O32" s="14">
        <v>135000</v>
      </c>
      <c r="P32" s="14">
        <v>135000</v>
      </c>
      <c r="Q32" s="14">
        <v>77907</v>
      </c>
      <c r="R32" s="14">
        <v>77907</v>
      </c>
      <c r="S32" s="1">
        <v>0</v>
      </c>
      <c r="T32" s="1">
        <v>0</v>
      </c>
    </row>
    <row r="33" spans="1:20" ht="16.5" hidden="1" customHeight="1" x14ac:dyDescent="0.2">
      <c r="A33" s="10">
        <v>28</v>
      </c>
      <c r="B33" s="11" t="s">
        <v>72</v>
      </c>
      <c r="C33" s="12" t="s">
        <v>73</v>
      </c>
      <c r="D33" s="11" t="s">
        <v>35</v>
      </c>
      <c r="E33" s="13">
        <v>1</v>
      </c>
      <c r="F33" s="14">
        <v>100000</v>
      </c>
      <c r="G33" s="14">
        <v>100000</v>
      </c>
      <c r="H33" s="15">
        <v>310000</v>
      </c>
      <c r="I33" s="14">
        <v>310000</v>
      </c>
      <c r="J33" s="16">
        <v>1</v>
      </c>
      <c r="K33" s="14">
        <v>310000</v>
      </c>
      <c r="L33" s="14">
        <v>310000</v>
      </c>
      <c r="M33" s="14">
        <v>0</v>
      </c>
      <c r="N33" s="14">
        <v>0</v>
      </c>
      <c r="O33" s="14">
        <v>310000</v>
      </c>
      <c r="P33" s="14">
        <v>310000</v>
      </c>
      <c r="Q33" s="14">
        <v>210000</v>
      </c>
      <c r="R33" s="14">
        <v>210000</v>
      </c>
      <c r="S33" s="1">
        <v>0</v>
      </c>
      <c r="T33" s="1">
        <v>0</v>
      </c>
    </row>
    <row r="34" spans="1:20" ht="28.5" hidden="1" customHeight="1" x14ac:dyDescent="0.2">
      <c r="A34" s="10">
        <v>29</v>
      </c>
      <c r="B34" s="11" t="s">
        <v>74</v>
      </c>
      <c r="C34" s="12" t="s">
        <v>75</v>
      </c>
      <c r="D34" s="11" t="s">
        <v>39</v>
      </c>
      <c r="E34" s="13">
        <v>60.127584999999996</v>
      </c>
      <c r="F34" s="14">
        <v>988262.3</v>
      </c>
      <c r="G34" s="14">
        <v>59421825.445545502</v>
      </c>
      <c r="H34" s="15">
        <v>1050000</v>
      </c>
      <c r="I34" s="14">
        <v>63133964.249999993</v>
      </c>
      <c r="J34" s="16">
        <v>1</v>
      </c>
      <c r="K34" s="14">
        <v>1050000</v>
      </c>
      <c r="L34" s="14">
        <v>63133964.249999993</v>
      </c>
      <c r="M34" s="14">
        <v>0</v>
      </c>
      <c r="N34" s="14">
        <v>0</v>
      </c>
      <c r="O34" s="14">
        <v>1050000</v>
      </c>
      <c r="P34" s="14">
        <v>63133964.249999993</v>
      </c>
      <c r="Q34" s="14">
        <v>61737.699999999953</v>
      </c>
      <c r="R34" s="14">
        <v>3712138.8044544905</v>
      </c>
      <c r="S34" s="1">
        <v>0</v>
      </c>
      <c r="T34" s="1">
        <v>0</v>
      </c>
    </row>
    <row r="35" spans="1:20" ht="16.5" hidden="1" customHeight="1" x14ac:dyDescent="0.2">
      <c r="A35" s="10">
        <v>30</v>
      </c>
      <c r="B35" s="11" t="s">
        <v>76</v>
      </c>
      <c r="C35" s="12" t="s">
        <v>77</v>
      </c>
      <c r="D35" s="11" t="s">
        <v>37</v>
      </c>
      <c r="E35" s="13">
        <v>423.210466</v>
      </c>
      <c r="F35" s="14">
        <v>4550</v>
      </c>
      <c r="G35" s="14">
        <v>1925607.6203000001</v>
      </c>
      <c r="H35" s="15">
        <v>11500</v>
      </c>
      <c r="I35" s="14">
        <v>4866920.3590000002</v>
      </c>
      <c r="J35" s="16">
        <v>1</v>
      </c>
      <c r="K35" s="14">
        <v>11500</v>
      </c>
      <c r="L35" s="14">
        <v>4866920.3590000002</v>
      </c>
      <c r="M35" s="14">
        <v>0</v>
      </c>
      <c r="N35" s="14">
        <v>0</v>
      </c>
      <c r="O35" s="14">
        <v>11500</v>
      </c>
      <c r="P35" s="14">
        <v>4866920.3590000002</v>
      </c>
      <c r="Q35" s="14">
        <v>6950</v>
      </c>
      <c r="R35" s="14">
        <v>2941312.7387000001</v>
      </c>
      <c r="S35" s="1">
        <v>0</v>
      </c>
      <c r="T35" s="1">
        <v>0</v>
      </c>
    </row>
    <row r="36" spans="1:20" ht="16.5" hidden="1" customHeight="1" x14ac:dyDescent="0.2">
      <c r="A36" s="10">
        <v>31</v>
      </c>
      <c r="B36" s="11" t="s">
        <v>78</v>
      </c>
      <c r="C36" s="12" t="s">
        <v>79</v>
      </c>
      <c r="D36" s="11" t="s">
        <v>37</v>
      </c>
      <c r="E36" s="13">
        <v>79.734120000000004</v>
      </c>
      <c r="F36" s="14">
        <v>300</v>
      </c>
      <c r="G36" s="14">
        <v>23920.236000000001</v>
      </c>
      <c r="H36" s="15">
        <v>500</v>
      </c>
      <c r="I36" s="14">
        <v>39867.060000000005</v>
      </c>
      <c r="J36" s="16">
        <v>1</v>
      </c>
      <c r="K36" s="14">
        <v>500</v>
      </c>
      <c r="L36" s="14">
        <v>39867.060000000005</v>
      </c>
      <c r="M36" s="14">
        <v>0</v>
      </c>
      <c r="N36" s="14">
        <v>0</v>
      </c>
      <c r="O36" s="14">
        <v>500</v>
      </c>
      <c r="P36" s="14">
        <v>39867.060000000005</v>
      </c>
      <c r="Q36" s="14">
        <v>200</v>
      </c>
      <c r="R36" s="14">
        <v>15946.824000000004</v>
      </c>
      <c r="S36" s="1">
        <v>0</v>
      </c>
      <c r="T36" s="1">
        <v>0</v>
      </c>
    </row>
    <row r="37" spans="1:20" ht="16.5" hidden="1" customHeight="1" x14ac:dyDescent="0.2">
      <c r="A37" s="10">
        <v>32</v>
      </c>
      <c r="B37" s="11" t="s">
        <v>80</v>
      </c>
      <c r="C37" s="12" t="s">
        <v>81</v>
      </c>
      <c r="D37" s="11" t="s">
        <v>43</v>
      </c>
      <c r="E37" s="13">
        <v>60.6</v>
      </c>
      <c r="F37" s="14">
        <v>36500</v>
      </c>
      <c r="G37" s="14">
        <v>2211900</v>
      </c>
      <c r="H37" s="15">
        <v>131182</v>
      </c>
      <c r="I37" s="14">
        <v>7949629.2000000002</v>
      </c>
      <c r="J37" s="16">
        <v>1</v>
      </c>
      <c r="K37" s="14">
        <v>131182</v>
      </c>
      <c r="L37" s="14">
        <v>7949629.2000000002</v>
      </c>
      <c r="M37" s="14">
        <v>0</v>
      </c>
      <c r="N37" s="14">
        <v>0</v>
      </c>
      <c r="O37" s="14">
        <v>131182</v>
      </c>
      <c r="P37" s="14">
        <v>7949629.2000000002</v>
      </c>
      <c r="Q37" s="14">
        <v>94682</v>
      </c>
      <c r="R37" s="14">
        <v>5737729.2000000002</v>
      </c>
      <c r="S37" s="1">
        <v>0</v>
      </c>
      <c r="T37" s="1">
        <v>0</v>
      </c>
    </row>
    <row r="38" spans="1:20" ht="16.5" customHeight="1" x14ac:dyDescent="0.2">
      <c r="A38" s="10">
        <v>33</v>
      </c>
      <c r="B38" s="11" t="s">
        <v>82</v>
      </c>
      <c r="C38" s="12" t="s">
        <v>83</v>
      </c>
      <c r="D38" s="11" t="s">
        <v>39</v>
      </c>
      <c r="E38" s="13">
        <v>184.08091999999999</v>
      </c>
      <c r="F38" s="14">
        <v>140000</v>
      </c>
      <c r="G38" s="14">
        <v>25771328.799999997</v>
      </c>
      <c r="H38" s="15">
        <v>200000</v>
      </c>
      <c r="I38" s="14">
        <v>36816184</v>
      </c>
      <c r="J38" s="16">
        <v>1</v>
      </c>
      <c r="K38" s="14">
        <v>200000</v>
      </c>
      <c r="L38" s="14">
        <v>36816184</v>
      </c>
      <c r="M38" s="14">
        <v>0</v>
      </c>
      <c r="N38" s="14">
        <v>0</v>
      </c>
      <c r="O38" s="14">
        <v>200000</v>
      </c>
      <c r="P38" s="14">
        <v>36816184</v>
      </c>
      <c r="Q38" s="14">
        <v>60000</v>
      </c>
      <c r="R38" s="14">
        <v>11044855.200000003</v>
      </c>
      <c r="S38" s="1">
        <v>0</v>
      </c>
      <c r="T38" s="1">
        <v>0</v>
      </c>
    </row>
    <row r="39" spans="1:20" ht="16.5" hidden="1" customHeight="1" x14ac:dyDescent="0.2">
      <c r="A39" s="10">
        <v>34</v>
      </c>
      <c r="B39" s="11" t="s">
        <v>84</v>
      </c>
      <c r="C39" s="12" t="s">
        <v>85</v>
      </c>
      <c r="D39" s="11" t="s">
        <v>39</v>
      </c>
      <c r="E39" s="13">
        <v>5.4847809909999992</v>
      </c>
      <c r="F39" s="14">
        <v>400000</v>
      </c>
      <c r="G39" s="14">
        <v>2193912.3963999995</v>
      </c>
      <c r="H39" s="15">
        <v>380000</v>
      </c>
      <c r="I39" s="14">
        <v>2084216.7765799996</v>
      </c>
      <c r="J39" s="16">
        <v>1</v>
      </c>
      <c r="K39" s="14">
        <v>380000</v>
      </c>
      <c r="L39" s="14">
        <v>2084216.7765799996</v>
      </c>
      <c r="M39" s="14">
        <v>0</v>
      </c>
      <c r="N39" s="14">
        <v>0</v>
      </c>
      <c r="O39" s="14">
        <v>380000</v>
      </c>
      <c r="P39" s="14">
        <v>2084216.7765799996</v>
      </c>
      <c r="Q39" s="14">
        <v>-20000</v>
      </c>
      <c r="R39" s="14">
        <v>-109695.61981999991</v>
      </c>
      <c r="S39" s="1">
        <v>0</v>
      </c>
      <c r="T39" s="1">
        <v>0</v>
      </c>
    </row>
    <row r="40" spans="1:20" ht="16.5" hidden="1" customHeight="1" x14ac:dyDescent="0.2">
      <c r="A40" s="10">
        <v>35</v>
      </c>
      <c r="B40" s="11" t="s">
        <v>86</v>
      </c>
      <c r="C40" s="12" t="s">
        <v>87</v>
      </c>
      <c r="D40" s="11" t="s">
        <v>39</v>
      </c>
      <c r="E40" s="13">
        <v>44.422266410000006</v>
      </c>
      <c r="F40" s="14">
        <v>400000</v>
      </c>
      <c r="G40" s="14">
        <v>17768906.564000003</v>
      </c>
      <c r="H40" s="15">
        <v>380000</v>
      </c>
      <c r="I40" s="14">
        <v>16880461.235800002</v>
      </c>
      <c r="J40" s="16">
        <v>1</v>
      </c>
      <c r="K40" s="14">
        <v>380000</v>
      </c>
      <c r="L40" s="14">
        <v>16880461.235800002</v>
      </c>
      <c r="M40" s="14">
        <v>0</v>
      </c>
      <c r="N40" s="14">
        <v>0</v>
      </c>
      <c r="O40" s="14">
        <v>380000</v>
      </c>
      <c r="P40" s="14">
        <v>16880461.235800002</v>
      </c>
      <c r="Q40" s="14">
        <v>-20000</v>
      </c>
      <c r="R40" s="14">
        <v>-888445.32820000127</v>
      </c>
      <c r="S40" s="1">
        <v>0</v>
      </c>
      <c r="T40" s="1">
        <v>0</v>
      </c>
    </row>
    <row r="41" spans="1:20" ht="16.5" hidden="1" customHeight="1" x14ac:dyDescent="0.2">
      <c r="A41" s="10">
        <v>36</v>
      </c>
      <c r="B41" s="11" t="s">
        <v>88</v>
      </c>
      <c r="C41" s="12" t="s">
        <v>89</v>
      </c>
      <c r="D41" s="11" t="s">
        <v>39</v>
      </c>
      <c r="E41" s="13">
        <v>19.321297640000001</v>
      </c>
      <c r="F41" s="14">
        <v>450000</v>
      </c>
      <c r="G41" s="14">
        <v>8694583.938000001</v>
      </c>
      <c r="H41" s="15">
        <v>570000</v>
      </c>
      <c r="I41" s="14">
        <v>11013139.6548</v>
      </c>
      <c r="J41" s="16">
        <v>1</v>
      </c>
      <c r="K41" s="14">
        <v>570000</v>
      </c>
      <c r="L41" s="14">
        <v>11013139.6548</v>
      </c>
      <c r="M41" s="14">
        <v>0</v>
      </c>
      <c r="N41" s="14">
        <v>0</v>
      </c>
      <c r="O41" s="14">
        <v>570000</v>
      </c>
      <c r="P41" s="14">
        <v>11013139.6548</v>
      </c>
      <c r="Q41" s="14">
        <v>120000</v>
      </c>
      <c r="R41" s="14">
        <v>2318555.7167999987</v>
      </c>
      <c r="S41" s="1">
        <v>0</v>
      </c>
      <c r="T41" s="1">
        <v>0</v>
      </c>
    </row>
    <row r="42" spans="1:20" ht="16.5" hidden="1" customHeight="1" x14ac:dyDescent="0.2">
      <c r="A42" s="10">
        <v>37</v>
      </c>
      <c r="B42" s="11" t="s">
        <v>92</v>
      </c>
      <c r="C42" s="12" t="s">
        <v>93</v>
      </c>
      <c r="D42" s="11" t="s">
        <v>35</v>
      </c>
      <c r="E42" s="13">
        <v>9</v>
      </c>
      <c r="F42" s="14">
        <v>100000</v>
      </c>
      <c r="G42" s="14">
        <v>900000</v>
      </c>
      <c r="H42" s="15">
        <v>550000</v>
      </c>
      <c r="I42" s="14">
        <v>4950000</v>
      </c>
      <c r="J42" s="16">
        <v>1</v>
      </c>
      <c r="K42" s="14">
        <v>550000</v>
      </c>
      <c r="L42" s="14">
        <v>4950000</v>
      </c>
      <c r="M42" s="14">
        <v>0</v>
      </c>
      <c r="N42" s="14">
        <v>0</v>
      </c>
      <c r="O42" s="14">
        <v>550000</v>
      </c>
      <c r="P42" s="14">
        <v>4950000</v>
      </c>
      <c r="Q42" s="14">
        <v>450000</v>
      </c>
      <c r="R42" s="14">
        <v>4050000</v>
      </c>
      <c r="S42" s="1">
        <v>0</v>
      </c>
      <c r="T42" s="1">
        <v>0</v>
      </c>
    </row>
    <row r="43" spans="1:20" ht="16.5" hidden="1" customHeight="1" x14ac:dyDescent="0.2">
      <c r="A43" s="10">
        <v>38</v>
      </c>
      <c r="B43" s="11" t="s">
        <v>94</v>
      </c>
      <c r="C43" s="12" t="s">
        <v>95</v>
      </c>
      <c r="D43" s="11" t="s">
        <v>43</v>
      </c>
      <c r="E43" s="13">
        <v>7627.41</v>
      </c>
      <c r="F43" s="14">
        <v>3200</v>
      </c>
      <c r="G43" s="14">
        <v>24407712</v>
      </c>
      <c r="H43" s="15">
        <v>5500</v>
      </c>
      <c r="I43" s="14">
        <v>41950755</v>
      </c>
      <c r="J43" s="16">
        <v>1</v>
      </c>
      <c r="K43" s="14">
        <v>5500</v>
      </c>
      <c r="L43" s="14">
        <v>41950755</v>
      </c>
      <c r="M43" s="14">
        <v>0</v>
      </c>
      <c r="N43" s="14">
        <v>0</v>
      </c>
      <c r="O43" s="14">
        <v>5500</v>
      </c>
      <c r="P43" s="14">
        <v>41950755</v>
      </c>
      <c r="Q43" s="14">
        <v>2300</v>
      </c>
      <c r="R43" s="14">
        <v>17543043</v>
      </c>
      <c r="S43" s="1">
        <v>0</v>
      </c>
      <c r="T43" s="1">
        <v>0</v>
      </c>
    </row>
    <row r="44" spans="1:20" ht="16.5" hidden="1" customHeight="1" x14ac:dyDescent="0.2">
      <c r="A44" s="10">
        <v>39</v>
      </c>
      <c r="B44" s="11" t="s">
        <v>96</v>
      </c>
      <c r="C44" s="12" t="s">
        <v>97</v>
      </c>
      <c r="D44" s="11" t="s">
        <v>37</v>
      </c>
      <c r="E44" s="13">
        <v>0.51392000000000004</v>
      </c>
      <c r="F44" s="14">
        <v>30000</v>
      </c>
      <c r="G44" s="14">
        <v>15417.600000000002</v>
      </c>
      <c r="H44" s="15">
        <v>55000</v>
      </c>
      <c r="I44" s="14">
        <v>28265.600000000002</v>
      </c>
      <c r="J44" s="16">
        <v>1</v>
      </c>
      <c r="K44" s="14">
        <v>55000</v>
      </c>
      <c r="L44" s="14">
        <v>28265.600000000002</v>
      </c>
      <c r="M44" s="14">
        <v>0</v>
      </c>
      <c r="N44" s="14">
        <v>0</v>
      </c>
      <c r="O44" s="14">
        <v>55000</v>
      </c>
      <c r="P44" s="14">
        <v>28265.600000000002</v>
      </c>
      <c r="Q44" s="14">
        <v>25000</v>
      </c>
      <c r="R44" s="14">
        <v>12848</v>
      </c>
      <c r="S44" s="1">
        <v>0</v>
      </c>
      <c r="T44" s="1">
        <v>0</v>
      </c>
    </row>
    <row r="45" spans="1:20" ht="16.5" hidden="1" customHeight="1" x14ac:dyDescent="0.2">
      <c r="A45" s="10">
        <v>40</v>
      </c>
      <c r="B45" s="11" t="s">
        <v>98</v>
      </c>
      <c r="C45" s="12" t="s">
        <v>99</v>
      </c>
      <c r="D45" s="11" t="s">
        <v>35</v>
      </c>
      <c r="E45" s="13">
        <v>8</v>
      </c>
      <c r="F45" s="14">
        <v>27636</v>
      </c>
      <c r="G45" s="14">
        <v>221088</v>
      </c>
      <c r="H45" s="15">
        <v>35000</v>
      </c>
      <c r="I45" s="14">
        <v>280000</v>
      </c>
      <c r="J45" s="16">
        <v>1</v>
      </c>
      <c r="K45" s="14">
        <v>35000</v>
      </c>
      <c r="L45" s="14">
        <v>280000</v>
      </c>
      <c r="M45" s="14">
        <v>0</v>
      </c>
      <c r="N45" s="14">
        <v>0</v>
      </c>
      <c r="O45" s="14">
        <v>35000</v>
      </c>
      <c r="P45" s="14">
        <v>280000</v>
      </c>
      <c r="Q45" s="14">
        <v>7364</v>
      </c>
      <c r="R45" s="14">
        <v>58912</v>
      </c>
      <c r="S45" s="1">
        <v>0</v>
      </c>
      <c r="T45" s="1">
        <v>0</v>
      </c>
    </row>
    <row r="46" spans="1:20" ht="16.5" hidden="1" customHeight="1" x14ac:dyDescent="0.2">
      <c r="A46" s="10">
        <v>41</v>
      </c>
      <c r="B46" s="11" t="s">
        <v>100</v>
      </c>
      <c r="C46" s="12" t="s">
        <v>101</v>
      </c>
      <c r="D46" s="11" t="s">
        <v>35</v>
      </c>
      <c r="E46" s="13">
        <v>2</v>
      </c>
      <c r="F46" s="14">
        <v>6000</v>
      </c>
      <c r="G46" s="14">
        <v>12000</v>
      </c>
      <c r="H46" s="15">
        <v>33200</v>
      </c>
      <c r="I46" s="14">
        <v>66400</v>
      </c>
      <c r="J46" s="16">
        <v>1</v>
      </c>
      <c r="K46" s="14">
        <v>33200</v>
      </c>
      <c r="L46" s="14">
        <v>66400</v>
      </c>
      <c r="M46" s="14">
        <v>0</v>
      </c>
      <c r="N46" s="14">
        <v>0</v>
      </c>
      <c r="O46" s="14">
        <v>33200</v>
      </c>
      <c r="P46" s="14">
        <v>66400</v>
      </c>
      <c r="Q46" s="14">
        <v>27200</v>
      </c>
      <c r="R46" s="14">
        <v>54400</v>
      </c>
      <c r="S46" s="1">
        <v>0</v>
      </c>
      <c r="T46" s="1">
        <v>0</v>
      </c>
    </row>
    <row r="47" spans="1:20" ht="16.5" hidden="1" customHeight="1" x14ac:dyDescent="0.2">
      <c r="A47" s="10">
        <v>42</v>
      </c>
      <c r="B47" s="11" t="s">
        <v>102</v>
      </c>
      <c r="C47" s="12" t="s">
        <v>103</v>
      </c>
      <c r="D47" s="11" t="s">
        <v>35</v>
      </c>
      <c r="E47" s="13">
        <v>2</v>
      </c>
      <c r="F47" s="14">
        <v>12000</v>
      </c>
      <c r="G47" s="14">
        <v>24000</v>
      </c>
      <c r="H47" s="15">
        <v>76400</v>
      </c>
      <c r="I47" s="14">
        <v>152800</v>
      </c>
      <c r="J47" s="16">
        <v>1</v>
      </c>
      <c r="K47" s="14">
        <v>76400</v>
      </c>
      <c r="L47" s="14">
        <v>152800</v>
      </c>
      <c r="M47" s="14">
        <v>0</v>
      </c>
      <c r="N47" s="14">
        <v>0</v>
      </c>
      <c r="O47" s="14">
        <v>76400</v>
      </c>
      <c r="P47" s="14">
        <v>152800</v>
      </c>
      <c r="Q47" s="14">
        <v>64400</v>
      </c>
      <c r="R47" s="14">
        <v>128800</v>
      </c>
      <c r="S47" s="1">
        <v>0</v>
      </c>
      <c r="T47" s="1">
        <v>0</v>
      </c>
    </row>
    <row r="48" spans="1:20" ht="16.5" hidden="1" customHeight="1" x14ac:dyDescent="0.2">
      <c r="A48" s="10">
        <v>43</v>
      </c>
      <c r="B48" s="11" t="s">
        <v>104</v>
      </c>
      <c r="C48" s="12" t="s">
        <v>105</v>
      </c>
      <c r="D48" s="11" t="s">
        <v>37</v>
      </c>
      <c r="E48" s="13">
        <v>22.954260000000001</v>
      </c>
      <c r="F48" s="14">
        <v>12627</v>
      </c>
      <c r="G48" s="14">
        <v>289843.44102000003</v>
      </c>
      <c r="H48" s="15">
        <v>12627</v>
      </c>
      <c r="I48" s="14">
        <v>289843.44102000003</v>
      </c>
      <c r="J48" s="16">
        <v>1</v>
      </c>
      <c r="K48" s="14">
        <v>12627</v>
      </c>
      <c r="L48" s="14">
        <v>289843.44102000003</v>
      </c>
      <c r="M48" s="14">
        <v>0</v>
      </c>
      <c r="N48" s="14">
        <v>0</v>
      </c>
      <c r="O48" s="14">
        <v>12627</v>
      </c>
      <c r="P48" s="14">
        <v>289843.44102000003</v>
      </c>
      <c r="Q48" s="14">
        <v>0</v>
      </c>
      <c r="R48" s="14">
        <v>0</v>
      </c>
      <c r="S48" s="1">
        <v>0</v>
      </c>
      <c r="T48" s="1">
        <v>0</v>
      </c>
    </row>
    <row r="49" spans="1:20" ht="16.5" hidden="1" customHeight="1" x14ac:dyDescent="0.2">
      <c r="A49" s="10">
        <v>44</v>
      </c>
      <c r="B49" s="11" t="s">
        <v>106</v>
      </c>
      <c r="C49" s="12" t="s">
        <v>107</v>
      </c>
      <c r="D49" s="11" t="s">
        <v>37</v>
      </c>
      <c r="E49" s="13">
        <v>132.15600000000001</v>
      </c>
      <c r="F49" s="14">
        <v>2667</v>
      </c>
      <c r="G49" s="14">
        <v>352460.05200000003</v>
      </c>
      <c r="H49" s="15">
        <v>3000</v>
      </c>
      <c r="I49" s="14">
        <v>396468</v>
      </c>
      <c r="J49" s="16">
        <v>1</v>
      </c>
      <c r="K49" s="14">
        <v>3000</v>
      </c>
      <c r="L49" s="14">
        <v>396468</v>
      </c>
      <c r="M49" s="14">
        <v>0</v>
      </c>
      <c r="N49" s="14">
        <v>0</v>
      </c>
      <c r="O49" s="14">
        <v>3000</v>
      </c>
      <c r="P49" s="14">
        <v>396468</v>
      </c>
      <c r="Q49" s="14">
        <v>333</v>
      </c>
      <c r="R49" s="14">
        <v>44007.947999999975</v>
      </c>
      <c r="S49" s="1">
        <v>0</v>
      </c>
      <c r="T49" s="1">
        <v>0</v>
      </c>
    </row>
    <row r="50" spans="1:20" ht="16.5" hidden="1" customHeight="1" x14ac:dyDescent="0.2">
      <c r="A50" s="10">
        <v>45</v>
      </c>
      <c r="B50" s="11" t="s">
        <v>108</v>
      </c>
      <c r="C50" s="12" t="s">
        <v>109</v>
      </c>
      <c r="D50" s="11" t="s">
        <v>58</v>
      </c>
      <c r="E50" s="13">
        <v>4</v>
      </c>
      <c r="F50" s="14">
        <v>5000</v>
      </c>
      <c r="G50" s="14">
        <v>20000</v>
      </c>
      <c r="H50" s="15">
        <v>5000</v>
      </c>
      <c r="I50" s="14">
        <v>20000</v>
      </c>
      <c r="J50" s="16">
        <v>1</v>
      </c>
      <c r="K50" s="14">
        <v>5000</v>
      </c>
      <c r="L50" s="14">
        <v>20000</v>
      </c>
      <c r="M50" s="14">
        <v>0</v>
      </c>
      <c r="N50" s="14">
        <v>0</v>
      </c>
      <c r="O50" s="14">
        <v>5000</v>
      </c>
      <c r="P50" s="14">
        <v>20000</v>
      </c>
      <c r="Q50" s="14">
        <v>0</v>
      </c>
      <c r="R50" s="14">
        <v>0</v>
      </c>
      <c r="S50" s="1">
        <v>0</v>
      </c>
      <c r="T50" s="1">
        <v>0</v>
      </c>
    </row>
    <row r="51" spans="1:20" ht="16.5" hidden="1" customHeight="1" x14ac:dyDescent="0.2">
      <c r="A51" s="10">
        <v>46</v>
      </c>
      <c r="B51" s="11" t="s">
        <v>110</v>
      </c>
      <c r="C51" s="12" t="s">
        <v>111</v>
      </c>
      <c r="D51" s="11" t="s">
        <v>43</v>
      </c>
      <c r="E51" s="13">
        <v>1373.6</v>
      </c>
      <c r="F51" s="14">
        <v>8400</v>
      </c>
      <c r="G51" s="14">
        <v>11538240</v>
      </c>
      <c r="H51" s="15">
        <v>5720</v>
      </c>
      <c r="I51" s="14">
        <v>7856991.9999999991</v>
      </c>
      <c r="J51" s="16">
        <v>1</v>
      </c>
      <c r="K51" s="14">
        <v>5720</v>
      </c>
      <c r="L51" s="14">
        <v>7856991.9999999991</v>
      </c>
      <c r="M51" s="14">
        <v>0</v>
      </c>
      <c r="N51" s="14">
        <v>0</v>
      </c>
      <c r="O51" s="14">
        <v>5720</v>
      </c>
      <c r="P51" s="14">
        <v>7856991.9999999991</v>
      </c>
      <c r="Q51" s="14">
        <v>-2680</v>
      </c>
      <c r="R51" s="14">
        <v>-3681248.0000000009</v>
      </c>
      <c r="S51" s="1">
        <v>0</v>
      </c>
      <c r="T51" s="1">
        <v>0</v>
      </c>
    </row>
    <row r="52" spans="1:20" ht="16.5" hidden="1" customHeight="1" x14ac:dyDescent="0.2">
      <c r="A52" s="10">
        <v>47</v>
      </c>
      <c r="B52" s="11" t="s">
        <v>110</v>
      </c>
      <c r="C52" s="12" t="s">
        <v>112</v>
      </c>
      <c r="D52" s="11" t="s">
        <v>43</v>
      </c>
      <c r="E52" s="13">
        <v>939.3</v>
      </c>
      <c r="F52" s="14">
        <v>8400</v>
      </c>
      <c r="G52" s="14">
        <v>7890120</v>
      </c>
      <c r="H52" s="15">
        <v>9320</v>
      </c>
      <c r="I52" s="14">
        <v>8754276</v>
      </c>
      <c r="J52" s="16">
        <v>1</v>
      </c>
      <c r="K52" s="14">
        <v>9320</v>
      </c>
      <c r="L52" s="14">
        <v>8754276</v>
      </c>
      <c r="M52" s="14">
        <v>0</v>
      </c>
      <c r="N52" s="14">
        <v>0</v>
      </c>
      <c r="O52" s="14">
        <v>9320</v>
      </c>
      <c r="P52" s="14">
        <v>8754276</v>
      </c>
      <c r="Q52" s="14">
        <v>920</v>
      </c>
      <c r="R52" s="14">
        <v>864156</v>
      </c>
      <c r="S52" s="1">
        <v>0</v>
      </c>
      <c r="T52" s="1">
        <v>0</v>
      </c>
    </row>
    <row r="53" spans="1:20" ht="16.5" hidden="1" customHeight="1" x14ac:dyDescent="0.2">
      <c r="A53" s="10">
        <v>48</v>
      </c>
      <c r="B53" s="11" t="s">
        <v>113</v>
      </c>
      <c r="C53" s="12" t="s">
        <v>114</v>
      </c>
      <c r="D53" s="11" t="s">
        <v>37</v>
      </c>
      <c r="E53" s="13">
        <v>95.76906000000001</v>
      </c>
      <c r="F53" s="14">
        <v>20000</v>
      </c>
      <c r="G53" s="14">
        <v>1915381.2000000002</v>
      </c>
      <c r="H53" s="15">
        <v>23000</v>
      </c>
      <c r="I53" s="14">
        <v>2202688.3800000004</v>
      </c>
      <c r="J53" s="16">
        <v>1</v>
      </c>
      <c r="K53" s="14">
        <v>23000</v>
      </c>
      <c r="L53" s="14">
        <v>2202688.3800000004</v>
      </c>
      <c r="M53" s="14">
        <v>0</v>
      </c>
      <c r="N53" s="14">
        <v>0</v>
      </c>
      <c r="O53" s="14">
        <v>23000</v>
      </c>
      <c r="P53" s="14">
        <v>2202688.3800000004</v>
      </c>
      <c r="Q53" s="14">
        <v>3000</v>
      </c>
      <c r="R53" s="14">
        <v>287307.18000000017</v>
      </c>
      <c r="S53" s="1">
        <v>0</v>
      </c>
      <c r="T53" s="1">
        <v>0</v>
      </c>
    </row>
    <row r="54" spans="1:20" ht="16.5" hidden="1" customHeight="1" x14ac:dyDescent="0.2">
      <c r="A54" s="10">
        <v>49</v>
      </c>
      <c r="B54" s="11" t="s">
        <v>115</v>
      </c>
      <c r="C54" s="12" t="s">
        <v>116</v>
      </c>
      <c r="D54" s="11" t="s">
        <v>39</v>
      </c>
      <c r="E54" s="13">
        <v>9.1973504249999998</v>
      </c>
      <c r="F54" s="14">
        <v>320000</v>
      </c>
      <c r="G54" s="14">
        <v>2943152.1359999999</v>
      </c>
      <c r="H54" s="15">
        <v>370000</v>
      </c>
      <c r="I54" s="14">
        <v>3403019.6572499997</v>
      </c>
      <c r="J54" s="16">
        <v>1</v>
      </c>
      <c r="K54" s="14">
        <v>370000</v>
      </c>
      <c r="L54" s="14">
        <v>3403019.6572499997</v>
      </c>
      <c r="M54" s="14">
        <v>0</v>
      </c>
      <c r="N54" s="14">
        <v>0</v>
      </c>
      <c r="O54" s="14">
        <v>370000</v>
      </c>
      <c r="P54" s="14">
        <v>3403019.6572499997</v>
      </c>
      <c r="Q54" s="14">
        <v>50000</v>
      </c>
      <c r="R54" s="14">
        <v>459867.52124999976</v>
      </c>
      <c r="S54" s="1">
        <v>0</v>
      </c>
      <c r="T54" s="1">
        <v>0</v>
      </c>
    </row>
    <row r="55" spans="1:20" ht="16.5" hidden="1" customHeight="1" x14ac:dyDescent="0.2">
      <c r="A55" s="10">
        <v>50</v>
      </c>
      <c r="B55" s="11" t="s">
        <v>117</v>
      </c>
      <c r="C55" s="12" t="s">
        <v>118</v>
      </c>
      <c r="D55" s="11" t="s">
        <v>39</v>
      </c>
      <c r="E55" s="13">
        <v>22.281046150000002</v>
      </c>
      <c r="F55" s="14">
        <v>320000</v>
      </c>
      <c r="G55" s="14">
        <v>7129934.7680000002</v>
      </c>
      <c r="H55" s="15">
        <v>370000</v>
      </c>
      <c r="I55" s="14">
        <v>8243987.0755000003</v>
      </c>
      <c r="J55" s="16">
        <v>1</v>
      </c>
      <c r="K55" s="14">
        <v>370000</v>
      </c>
      <c r="L55" s="14">
        <v>8243987.0755000003</v>
      </c>
      <c r="M55" s="14">
        <v>0</v>
      </c>
      <c r="N55" s="14">
        <v>0</v>
      </c>
      <c r="O55" s="14">
        <v>370000</v>
      </c>
      <c r="P55" s="14">
        <v>8243987.0755000003</v>
      </c>
      <c r="Q55" s="14">
        <v>50000</v>
      </c>
      <c r="R55" s="14">
        <v>1114052.3075000001</v>
      </c>
      <c r="S55" s="1">
        <v>0</v>
      </c>
      <c r="T55" s="1">
        <v>0</v>
      </c>
    </row>
    <row r="56" spans="1:20" ht="16.5" hidden="1" customHeight="1" x14ac:dyDescent="0.2">
      <c r="A56" s="10">
        <v>51</v>
      </c>
      <c r="B56" s="11" t="s">
        <v>119</v>
      </c>
      <c r="C56" s="12" t="s">
        <v>120</v>
      </c>
      <c r="D56" s="11" t="s">
        <v>48</v>
      </c>
      <c r="E56" s="13">
        <v>16.4682</v>
      </c>
      <c r="F56" s="14">
        <v>400000</v>
      </c>
      <c r="G56" s="14">
        <v>6587280</v>
      </c>
      <c r="H56" s="15">
        <v>1150000</v>
      </c>
      <c r="I56" s="14">
        <v>18938430</v>
      </c>
      <c r="J56" s="16">
        <v>1</v>
      </c>
      <c r="K56" s="14">
        <v>1150000</v>
      </c>
      <c r="L56" s="14">
        <v>18938430</v>
      </c>
      <c r="M56" s="14">
        <v>0</v>
      </c>
      <c r="N56" s="14">
        <v>0</v>
      </c>
      <c r="O56" s="14">
        <v>1150000</v>
      </c>
      <c r="P56" s="14">
        <v>18938430</v>
      </c>
      <c r="Q56" s="14">
        <v>750000</v>
      </c>
      <c r="R56" s="14">
        <v>12351150</v>
      </c>
      <c r="S56" s="1">
        <v>0</v>
      </c>
      <c r="T56" s="1">
        <v>0</v>
      </c>
    </row>
    <row r="57" spans="1:20" ht="16.5" hidden="1" customHeight="1" x14ac:dyDescent="0.2">
      <c r="A57" s="10">
        <v>52</v>
      </c>
      <c r="B57" s="11" t="s">
        <v>121</v>
      </c>
      <c r="C57" s="12" t="s">
        <v>122</v>
      </c>
      <c r="D57" s="11" t="s">
        <v>58</v>
      </c>
      <c r="E57" s="13">
        <v>4</v>
      </c>
      <c r="F57" s="14">
        <v>76667</v>
      </c>
      <c r="G57" s="14">
        <v>306668</v>
      </c>
      <c r="H57" s="15">
        <v>232727</v>
      </c>
      <c r="I57" s="14">
        <v>930908</v>
      </c>
      <c r="J57" s="16">
        <v>1</v>
      </c>
      <c r="K57" s="14">
        <v>232727</v>
      </c>
      <c r="L57" s="14">
        <v>930908</v>
      </c>
      <c r="M57" s="14">
        <v>0</v>
      </c>
      <c r="N57" s="14">
        <v>0</v>
      </c>
      <c r="O57" s="14">
        <v>232727</v>
      </c>
      <c r="P57" s="14">
        <v>930908</v>
      </c>
      <c r="Q57" s="14">
        <v>156060</v>
      </c>
      <c r="R57" s="14">
        <v>624240</v>
      </c>
      <c r="S57" s="1">
        <v>0</v>
      </c>
      <c r="T57" s="1">
        <v>0</v>
      </c>
    </row>
    <row r="58" spans="1:20" ht="16.5" hidden="1" customHeight="1" x14ac:dyDescent="0.2">
      <c r="A58" s="10">
        <v>53</v>
      </c>
      <c r="B58" s="11" t="s">
        <v>125</v>
      </c>
      <c r="C58" s="12" t="s">
        <v>126</v>
      </c>
      <c r="D58" s="11" t="s">
        <v>58</v>
      </c>
      <c r="E58" s="13">
        <v>10</v>
      </c>
      <c r="F58" s="14">
        <v>282700</v>
      </c>
      <c r="G58" s="14">
        <v>2827000</v>
      </c>
      <c r="H58" s="15">
        <v>396000</v>
      </c>
      <c r="I58" s="14">
        <v>3960000</v>
      </c>
      <c r="J58" s="16">
        <v>1</v>
      </c>
      <c r="K58" s="14">
        <v>396000</v>
      </c>
      <c r="L58" s="14">
        <v>3960000</v>
      </c>
      <c r="M58" s="14">
        <v>0</v>
      </c>
      <c r="N58" s="14">
        <v>0</v>
      </c>
      <c r="O58" s="14">
        <v>396000</v>
      </c>
      <c r="P58" s="14">
        <v>3960000</v>
      </c>
      <c r="Q58" s="14">
        <v>113300</v>
      </c>
      <c r="R58" s="14">
        <v>1133000</v>
      </c>
      <c r="S58" s="1">
        <v>0</v>
      </c>
      <c r="T58" s="1">
        <v>0</v>
      </c>
    </row>
    <row r="59" spans="1:20" ht="16.5" hidden="1" customHeight="1" x14ac:dyDescent="0.2">
      <c r="A59" s="10">
        <v>54</v>
      </c>
      <c r="B59" s="11" t="s">
        <v>127</v>
      </c>
      <c r="C59" s="12" t="s">
        <v>128</v>
      </c>
      <c r="D59" s="11" t="s">
        <v>35</v>
      </c>
      <c r="E59" s="13">
        <v>19</v>
      </c>
      <c r="F59" s="14">
        <v>3000</v>
      </c>
      <c r="G59" s="14">
        <v>57000</v>
      </c>
      <c r="H59" s="15">
        <v>5100</v>
      </c>
      <c r="I59" s="14">
        <v>96900</v>
      </c>
      <c r="J59" s="16">
        <v>1</v>
      </c>
      <c r="K59" s="14">
        <v>5100</v>
      </c>
      <c r="L59" s="14">
        <v>96900</v>
      </c>
      <c r="M59" s="14">
        <v>0</v>
      </c>
      <c r="N59" s="14">
        <v>0</v>
      </c>
      <c r="O59" s="14">
        <v>5100</v>
      </c>
      <c r="P59" s="14">
        <v>96900</v>
      </c>
      <c r="Q59" s="14">
        <v>2100</v>
      </c>
      <c r="R59" s="14">
        <v>39900</v>
      </c>
      <c r="S59" s="1">
        <v>0</v>
      </c>
      <c r="T59" s="1">
        <v>0</v>
      </c>
    </row>
    <row r="60" spans="1:20" ht="16.5" hidden="1" customHeight="1" x14ac:dyDescent="0.2">
      <c r="A60" s="10">
        <v>55</v>
      </c>
      <c r="B60" s="11" t="s">
        <v>129</v>
      </c>
      <c r="C60" s="12" t="s">
        <v>130</v>
      </c>
      <c r="D60" s="11" t="s">
        <v>37</v>
      </c>
      <c r="E60" s="13">
        <v>43.955990000000007</v>
      </c>
      <c r="F60" s="14">
        <v>23000</v>
      </c>
      <c r="G60" s="14">
        <v>1010987.7700000001</v>
      </c>
      <c r="H60" s="15">
        <v>24000</v>
      </c>
      <c r="I60" s="14">
        <v>1054943.7600000002</v>
      </c>
      <c r="J60" s="16">
        <v>1</v>
      </c>
      <c r="K60" s="14">
        <v>24000</v>
      </c>
      <c r="L60" s="14">
        <v>1054943.7600000002</v>
      </c>
      <c r="M60" s="14">
        <v>0</v>
      </c>
      <c r="N60" s="14">
        <v>0</v>
      </c>
      <c r="O60" s="14">
        <v>24000</v>
      </c>
      <c r="P60" s="14">
        <v>1054943.7600000002</v>
      </c>
      <c r="Q60" s="14">
        <v>1000</v>
      </c>
      <c r="R60" s="14">
        <v>43955.990000000107</v>
      </c>
      <c r="S60" s="1">
        <v>0</v>
      </c>
      <c r="T60" s="1">
        <v>0</v>
      </c>
    </row>
    <row r="61" spans="1:20" ht="16.5" hidden="1" customHeight="1" x14ac:dyDescent="0.2">
      <c r="A61" s="10">
        <v>56</v>
      </c>
      <c r="B61" s="11" t="s">
        <v>131</v>
      </c>
      <c r="C61" s="12" t="s">
        <v>132</v>
      </c>
      <c r="D61" s="11" t="s">
        <v>35</v>
      </c>
      <c r="E61" s="13">
        <v>606.6</v>
      </c>
      <c r="F61" s="14">
        <v>30</v>
      </c>
      <c r="G61" s="14">
        <v>18198</v>
      </c>
      <c r="H61" s="15">
        <v>50</v>
      </c>
      <c r="I61" s="14">
        <v>30330</v>
      </c>
      <c r="J61" s="16">
        <v>1</v>
      </c>
      <c r="K61" s="14">
        <v>50</v>
      </c>
      <c r="L61" s="14">
        <v>30330</v>
      </c>
      <c r="M61" s="14">
        <v>0</v>
      </c>
      <c r="N61" s="14">
        <v>0</v>
      </c>
      <c r="O61" s="14">
        <v>50</v>
      </c>
      <c r="P61" s="14">
        <v>30330</v>
      </c>
      <c r="Q61" s="14">
        <v>20</v>
      </c>
      <c r="R61" s="14">
        <v>12132</v>
      </c>
      <c r="S61" s="1">
        <v>0</v>
      </c>
      <c r="T61" s="1">
        <v>0</v>
      </c>
    </row>
    <row r="62" spans="1:20" ht="16.5" hidden="1" customHeight="1" x14ac:dyDescent="0.2">
      <c r="A62" s="10">
        <v>57</v>
      </c>
      <c r="B62" s="11" t="s">
        <v>133</v>
      </c>
      <c r="C62" s="12" t="s">
        <v>134</v>
      </c>
      <c r="D62" s="11" t="s">
        <v>135</v>
      </c>
      <c r="E62" s="13">
        <v>46676.131000000008</v>
      </c>
      <c r="F62" s="14">
        <v>900</v>
      </c>
      <c r="G62" s="14">
        <v>42008517.900000006</v>
      </c>
      <c r="H62" s="15">
        <v>1480</v>
      </c>
      <c r="I62" s="14">
        <v>69080673.88000001</v>
      </c>
      <c r="J62" s="16">
        <v>1</v>
      </c>
      <c r="K62" s="14">
        <v>1480</v>
      </c>
      <c r="L62" s="14">
        <v>69080673.88000001</v>
      </c>
      <c r="M62" s="14">
        <v>0</v>
      </c>
      <c r="N62" s="14">
        <v>0</v>
      </c>
      <c r="O62" s="14">
        <v>1480</v>
      </c>
      <c r="P62" s="14">
        <v>69080673.88000001</v>
      </c>
      <c r="Q62" s="14">
        <v>580</v>
      </c>
      <c r="R62" s="14">
        <v>27072155.980000004</v>
      </c>
      <c r="S62" s="1">
        <v>0</v>
      </c>
      <c r="T62" s="1">
        <v>0</v>
      </c>
    </row>
    <row r="63" spans="1:20" ht="16.5" hidden="1" customHeight="1" x14ac:dyDescent="0.2">
      <c r="A63" s="10">
        <v>58</v>
      </c>
      <c r="B63" s="11" t="s">
        <v>136</v>
      </c>
      <c r="C63" s="12" t="s">
        <v>137</v>
      </c>
      <c r="D63" s="11" t="s">
        <v>48</v>
      </c>
      <c r="E63" s="13">
        <v>143.94924</v>
      </c>
      <c r="F63" s="14">
        <v>129667</v>
      </c>
      <c r="G63" s="14">
        <v>18665466.103080001</v>
      </c>
      <c r="H63" s="15">
        <v>180212</v>
      </c>
      <c r="I63" s="14">
        <v>25941380.43888</v>
      </c>
      <c r="J63" s="16">
        <v>1</v>
      </c>
      <c r="K63" s="14">
        <v>180212</v>
      </c>
      <c r="L63" s="14">
        <v>25941380.43888</v>
      </c>
      <c r="M63" s="14">
        <v>0</v>
      </c>
      <c r="N63" s="14">
        <v>0</v>
      </c>
      <c r="O63" s="14">
        <v>180212</v>
      </c>
      <c r="P63" s="14">
        <v>25941380.43888</v>
      </c>
      <c r="Q63" s="14">
        <v>50545</v>
      </c>
      <c r="R63" s="14">
        <v>7275914.3357999995</v>
      </c>
      <c r="S63" s="1">
        <v>0</v>
      </c>
      <c r="T63" s="1">
        <v>0</v>
      </c>
    </row>
    <row r="64" spans="1:20" ht="16.5" hidden="1" customHeight="1" x14ac:dyDescent="0.2">
      <c r="A64" s="10">
        <v>59</v>
      </c>
      <c r="B64" s="11" t="s">
        <v>138</v>
      </c>
      <c r="C64" s="12" t="s">
        <v>139</v>
      </c>
      <c r="D64" s="11" t="s">
        <v>48</v>
      </c>
      <c r="E64" s="13">
        <v>7.0538400000000001</v>
      </c>
      <c r="F64" s="14">
        <v>80000</v>
      </c>
      <c r="G64" s="14">
        <v>564307.19999999995</v>
      </c>
      <c r="H64" s="15">
        <v>180212</v>
      </c>
      <c r="I64" s="14">
        <v>1271186.61408</v>
      </c>
      <c r="J64" s="16">
        <v>1</v>
      </c>
      <c r="K64" s="14">
        <v>180212</v>
      </c>
      <c r="L64" s="14">
        <v>1271186.61408</v>
      </c>
      <c r="M64" s="14">
        <v>0</v>
      </c>
      <c r="N64" s="14">
        <v>0</v>
      </c>
      <c r="O64" s="14">
        <v>180212</v>
      </c>
      <c r="P64" s="14">
        <v>1271186.61408</v>
      </c>
      <c r="Q64" s="14">
        <v>100212</v>
      </c>
      <c r="R64" s="14">
        <v>706879.41408000002</v>
      </c>
      <c r="S64" s="1">
        <v>0</v>
      </c>
      <c r="T64" s="1">
        <v>0</v>
      </c>
    </row>
    <row r="65" spans="1:20" ht="16.5" hidden="1" customHeight="1" x14ac:dyDescent="0.2">
      <c r="A65" s="10">
        <v>60</v>
      </c>
      <c r="B65" s="11" t="s">
        <v>140</v>
      </c>
      <c r="C65" s="12" t="s">
        <v>141</v>
      </c>
      <c r="D65" s="11" t="s">
        <v>39</v>
      </c>
      <c r="E65" s="13">
        <v>2.7658660000000004</v>
      </c>
      <c r="F65" s="14">
        <v>3409091</v>
      </c>
      <c r="G65" s="14">
        <v>9429088.8878060021</v>
      </c>
      <c r="H65" s="15">
        <v>3300000</v>
      </c>
      <c r="I65" s="14">
        <v>9127357.8000000007</v>
      </c>
      <c r="J65" s="16">
        <v>1</v>
      </c>
      <c r="K65" s="14">
        <v>3300000</v>
      </c>
      <c r="L65" s="14">
        <v>9127357.8000000007</v>
      </c>
      <c r="M65" s="14">
        <v>0</v>
      </c>
      <c r="N65" s="14">
        <v>0</v>
      </c>
      <c r="O65" s="14">
        <v>3300000</v>
      </c>
      <c r="P65" s="14">
        <v>9127357.8000000007</v>
      </c>
      <c r="Q65" s="14">
        <v>-109091</v>
      </c>
      <c r="R65" s="14">
        <v>-301731.08780600131</v>
      </c>
      <c r="S65" s="1">
        <v>0</v>
      </c>
      <c r="T65" s="1">
        <v>0</v>
      </c>
    </row>
    <row r="66" spans="1:20" ht="16.5" hidden="1" customHeight="1" x14ac:dyDescent="0.2">
      <c r="A66" s="10">
        <v>61</v>
      </c>
      <c r="B66" s="11" t="s">
        <v>142</v>
      </c>
      <c r="C66" s="12" t="s">
        <v>143</v>
      </c>
      <c r="D66" s="11" t="s">
        <v>39</v>
      </c>
      <c r="E66" s="13">
        <v>0.52060700000000004</v>
      </c>
      <c r="F66" s="14">
        <v>3409091</v>
      </c>
      <c r="G66" s="14">
        <v>1774796.6382370002</v>
      </c>
      <c r="H66" s="15">
        <v>3300000</v>
      </c>
      <c r="I66" s="14">
        <v>1718003.1</v>
      </c>
      <c r="J66" s="16">
        <v>1</v>
      </c>
      <c r="K66" s="14">
        <v>3300000</v>
      </c>
      <c r="L66" s="14">
        <v>1718003.1</v>
      </c>
      <c r="M66" s="14">
        <v>0</v>
      </c>
      <c r="N66" s="14">
        <v>0</v>
      </c>
      <c r="O66" s="14">
        <v>3300000</v>
      </c>
      <c r="P66" s="14">
        <v>1718003.1</v>
      </c>
      <c r="Q66" s="14">
        <v>-109091</v>
      </c>
      <c r="R66" s="14">
        <v>-56793.538237000117</v>
      </c>
      <c r="S66" s="1">
        <v>0</v>
      </c>
      <c r="T66" s="1">
        <v>0</v>
      </c>
    </row>
    <row r="67" spans="1:20" ht="16.5" hidden="1" customHeight="1" x14ac:dyDescent="0.2">
      <c r="A67" s="10">
        <v>62</v>
      </c>
      <c r="B67" s="11" t="s">
        <v>144</v>
      </c>
      <c r="C67" s="12" t="s">
        <v>145</v>
      </c>
      <c r="D67" s="11" t="s">
        <v>39</v>
      </c>
      <c r="E67" s="13">
        <v>3.2768590000000004</v>
      </c>
      <c r="F67" s="14">
        <v>3409091</v>
      </c>
      <c r="G67" s="14">
        <v>11171110.525169002</v>
      </c>
      <c r="H67" s="15">
        <v>3300000</v>
      </c>
      <c r="I67" s="14">
        <v>10813634.700000001</v>
      </c>
      <c r="J67" s="16">
        <v>1</v>
      </c>
      <c r="K67" s="14">
        <v>3300000</v>
      </c>
      <c r="L67" s="14">
        <v>10813634.700000001</v>
      </c>
      <c r="M67" s="14">
        <v>0</v>
      </c>
      <c r="N67" s="14">
        <v>0</v>
      </c>
      <c r="O67" s="14">
        <v>3300000</v>
      </c>
      <c r="P67" s="14">
        <v>10813634.700000001</v>
      </c>
      <c r="Q67" s="14">
        <v>-109091</v>
      </c>
      <c r="R67" s="14">
        <v>-357475.82516900077</v>
      </c>
      <c r="S67" s="1">
        <v>0</v>
      </c>
      <c r="T67" s="1">
        <v>0</v>
      </c>
    </row>
    <row r="68" spans="1:20" ht="16.5" hidden="1" customHeight="1" x14ac:dyDescent="0.2">
      <c r="A68" s="10">
        <v>63</v>
      </c>
      <c r="B68" s="11" t="s">
        <v>146</v>
      </c>
      <c r="C68" s="12" t="s">
        <v>147</v>
      </c>
      <c r="D68" s="11" t="s">
        <v>39</v>
      </c>
      <c r="E68" s="13">
        <v>2.9520000000000002E-3</v>
      </c>
      <c r="F68" s="14">
        <v>3409091</v>
      </c>
      <c r="G68" s="14">
        <v>10063.636632000002</v>
      </c>
      <c r="H68" s="15">
        <v>3300000</v>
      </c>
      <c r="I68" s="14">
        <v>9741.6</v>
      </c>
      <c r="J68" s="16">
        <v>1</v>
      </c>
      <c r="K68" s="14">
        <v>3300000</v>
      </c>
      <c r="L68" s="14">
        <v>9741.6</v>
      </c>
      <c r="M68" s="14">
        <v>0</v>
      </c>
      <c r="N68" s="14">
        <v>0</v>
      </c>
      <c r="O68" s="14">
        <v>3300000</v>
      </c>
      <c r="P68" s="14">
        <v>9741.6</v>
      </c>
      <c r="Q68" s="14">
        <v>-109091</v>
      </c>
      <c r="R68" s="14">
        <v>-322.03663200000119</v>
      </c>
      <c r="S68" s="1">
        <v>0</v>
      </c>
      <c r="T68" s="1">
        <v>0</v>
      </c>
    </row>
    <row r="69" spans="1:20" ht="16.5" hidden="1" customHeight="1" x14ac:dyDescent="0.2">
      <c r="A69" s="10">
        <v>64</v>
      </c>
      <c r="B69" s="11" t="s">
        <v>148</v>
      </c>
      <c r="C69" s="12" t="s">
        <v>149</v>
      </c>
      <c r="D69" s="11" t="s">
        <v>37</v>
      </c>
      <c r="E69" s="13">
        <v>37.981000000000002</v>
      </c>
      <c r="F69" s="14">
        <v>15127</v>
      </c>
      <c r="G69" s="14">
        <v>574538.58700000006</v>
      </c>
      <c r="H69" s="15">
        <v>20900</v>
      </c>
      <c r="I69" s="14">
        <v>793802.9</v>
      </c>
      <c r="J69" s="16">
        <v>1</v>
      </c>
      <c r="K69" s="14">
        <v>20900</v>
      </c>
      <c r="L69" s="14">
        <v>793802.9</v>
      </c>
      <c r="M69" s="14">
        <v>0</v>
      </c>
      <c r="N69" s="14">
        <v>0</v>
      </c>
      <c r="O69" s="14">
        <v>20900</v>
      </c>
      <c r="P69" s="14">
        <v>793802.9</v>
      </c>
      <c r="Q69" s="14">
        <v>5773</v>
      </c>
      <c r="R69" s="14">
        <v>219264.31299999997</v>
      </c>
      <c r="S69" s="1">
        <v>0</v>
      </c>
      <c r="T69" s="1">
        <v>0</v>
      </c>
    </row>
    <row r="70" spans="1:20" ht="16.5" hidden="1" customHeight="1" x14ac:dyDescent="0.2">
      <c r="A70" s="10">
        <v>65</v>
      </c>
      <c r="B70" s="11" t="s">
        <v>150</v>
      </c>
      <c r="C70" s="12" t="s">
        <v>151</v>
      </c>
      <c r="D70" s="11" t="s">
        <v>48</v>
      </c>
      <c r="E70" s="13">
        <v>109.95379199999999</v>
      </c>
      <c r="F70" s="14">
        <v>6233</v>
      </c>
      <c r="G70" s="14">
        <v>685341.98553599999</v>
      </c>
      <c r="H70" s="15">
        <v>120000</v>
      </c>
      <c r="I70" s="14">
        <v>13194455.039999999</v>
      </c>
      <c r="J70" s="16">
        <v>1</v>
      </c>
      <c r="K70" s="14">
        <v>120000</v>
      </c>
      <c r="L70" s="14">
        <v>13194455.039999999</v>
      </c>
      <c r="M70" s="14">
        <v>0</v>
      </c>
      <c r="N70" s="14">
        <v>0</v>
      </c>
      <c r="O70" s="14">
        <v>120000</v>
      </c>
      <c r="P70" s="14">
        <v>13194455.039999999</v>
      </c>
      <c r="Q70" s="14">
        <v>113767</v>
      </c>
      <c r="R70" s="14">
        <v>12509113.054463999</v>
      </c>
      <c r="S70" s="1">
        <v>0</v>
      </c>
      <c r="T70" s="1">
        <v>0</v>
      </c>
    </row>
    <row r="71" spans="1:20" ht="16.5" hidden="1" customHeight="1" x14ac:dyDescent="0.2">
      <c r="A71" s="10">
        <v>66</v>
      </c>
      <c r="B71" s="11" t="s">
        <v>152</v>
      </c>
      <c r="C71" s="12" t="s">
        <v>153</v>
      </c>
      <c r="D71" s="11" t="s">
        <v>48</v>
      </c>
      <c r="E71" s="13">
        <v>12.863540000000002</v>
      </c>
      <c r="F71" s="14">
        <v>27667</v>
      </c>
      <c r="G71" s="14">
        <v>355895.56118000008</v>
      </c>
      <c r="H71" s="15">
        <v>35000</v>
      </c>
      <c r="I71" s="14">
        <v>450223.90000000008</v>
      </c>
      <c r="J71" s="16">
        <v>1</v>
      </c>
      <c r="K71" s="14">
        <v>35000</v>
      </c>
      <c r="L71" s="14">
        <v>450223.90000000008</v>
      </c>
      <c r="M71" s="14">
        <v>0</v>
      </c>
      <c r="N71" s="14">
        <v>0</v>
      </c>
      <c r="O71" s="14">
        <v>35000</v>
      </c>
      <c r="P71" s="14">
        <v>450223.90000000008</v>
      </c>
      <c r="Q71" s="14">
        <v>7333</v>
      </c>
      <c r="R71" s="14">
        <v>94328.338820000004</v>
      </c>
      <c r="S71" s="1">
        <v>0</v>
      </c>
      <c r="T71" s="1">
        <v>0</v>
      </c>
    </row>
    <row r="72" spans="1:20" ht="16.5" hidden="1" customHeight="1" x14ac:dyDescent="0.2">
      <c r="A72" s="10">
        <v>67</v>
      </c>
      <c r="B72" s="11" t="s">
        <v>154</v>
      </c>
      <c r="C72" s="12" t="s">
        <v>155</v>
      </c>
      <c r="D72" s="11" t="s">
        <v>35</v>
      </c>
      <c r="E72" s="13">
        <v>12</v>
      </c>
      <c r="F72" s="14">
        <v>9000</v>
      </c>
      <c r="G72" s="14">
        <v>108000</v>
      </c>
      <c r="H72" s="15">
        <v>33000</v>
      </c>
      <c r="I72" s="14">
        <v>396000</v>
      </c>
      <c r="J72" s="16">
        <v>1</v>
      </c>
      <c r="K72" s="14">
        <v>33000</v>
      </c>
      <c r="L72" s="14">
        <v>396000</v>
      </c>
      <c r="M72" s="14">
        <v>0</v>
      </c>
      <c r="N72" s="14">
        <v>0</v>
      </c>
      <c r="O72" s="14">
        <v>33000</v>
      </c>
      <c r="P72" s="14">
        <v>396000</v>
      </c>
      <c r="Q72" s="14">
        <v>24000</v>
      </c>
      <c r="R72" s="14">
        <v>288000</v>
      </c>
      <c r="S72" s="1">
        <v>0</v>
      </c>
      <c r="T72" s="1">
        <v>0</v>
      </c>
    </row>
    <row r="73" spans="1:20" ht="16.5" hidden="1" customHeight="1" x14ac:dyDescent="0.2">
      <c r="A73" s="10">
        <v>68</v>
      </c>
      <c r="B73" s="11" t="s">
        <v>156</v>
      </c>
      <c r="C73" s="12" t="s">
        <v>157</v>
      </c>
      <c r="D73" s="11" t="s">
        <v>35</v>
      </c>
      <c r="E73" s="13">
        <v>4</v>
      </c>
      <c r="F73" s="14">
        <v>28333</v>
      </c>
      <c r="G73" s="14">
        <v>113332</v>
      </c>
      <c r="H73" s="15">
        <v>50000</v>
      </c>
      <c r="I73" s="14">
        <v>200000</v>
      </c>
      <c r="J73" s="16">
        <v>1</v>
      </c>
      <c r="K73" s="14">
        <v>50000</v>
      </c>
      <c r="L73" s="14">
        <v>200000</v>
      </c>
      <c r="M73" s="14">
        <v>0</v>
      </c>
      <c r="N73" s="14">
        <v>0</v>
      </c>
      <c r="O73" s="14">
        <v>50000</v>
      </c>
      <c r="P73" s="14">
        <v>200000</v>
      </c>
      <c r="Q73" s="14">
        <v>21667</v>
      </c>
      <c r="R73" s="14">
        <v>86668</v>
      </c>
      <c r="S73" s="1">
        <v>0</v>
      </c>
      <c r="T73" s="1">
        <v>0</v>
      </c>
    </row>
    <row r="74" spans="1:20" ht="16.5" hidden="1" customHeight="1" x14ac:dyDescent="0.2">
      <c r="A74" s="10">
        <v>69</v>
      </c>
      <c r="B74" s="11" t="s">
        <v>158</v>
      </c>
      <c r="C74" s="12" t="s">
        <v>159</v>
      </c>
      <c r="D74" s="11" t="s">
        <v>35</v>
      </c>
      <c r="E74" s="13">
        <v>2</v>
      </c>
      <c r="F74" s="14">
        <v>9000</v>
      </c>
      <c r="G74" s="14">
        <v>18000</v>
      </c>
      <c r="H74" s="15">
        <v>160000</v>
      </c>
      <c r="I74" s="14">
        <v>320000</v>
      </c>
      <c r="J74" s="16">
        <v>1</v>
      </c>
      <c r="K74" s="14">
        <v>160000</v>
      </c>
      <c r="L74" s="14">
        <v>320000</v>
      </c>
      <c r="M74" s="14">
        <v>0</v>
      </c>
      <c r="N74" s="14">
        <v>0</v>
      </c>
      <c r="O74" s="14">
        <v>160000</v>
      </c>
      <c r="P74" s="14">
        <v>320000</v>
      </c>
      <c r="Q74" s="14">
        <v>151000</v>
      </c>
      <c r="R74" s="14">
        <v>302000</v>
      </c>
      <c r="S74" s="1">
        <v>0</v>
      </c>
      <c r="T74" s="1">
        <v>0</v>
      </c>
    </row>
    <row r="75" spans="1:20" ht="16.5" hidden="1" customHeight="1" x14ac:dyDescent="0.2">
      <c r="A75" s="10">
        <v>70</v>
      </c>
      <c r="B75" s="11" t="s">
        <v>160</v>
      </c>
      <c r="C75" s="12" t="s">
        <v>161</v>
      </c>
      <c r="D75" s="11" t="s">
        <v>37</v>
      </c>
      <c r="E75" s="13">
        <v>0.16</v>
      </c>
      <c r="F75" s="14">
        <v>118000</v>
      </c>
      <c r="G75" s="14">
        <v>18880</v>
      </c>
      <c r="H75" s="15">
        <v>120000</v>
      </c>
      <c r="I75" s="14">
        <v>19200</v>
      </c>
      <c r="J75" s="16">
        <v>1</v>
      </c>
      <c r="K75" s="14">
        <v>120000</v>
      </c>
      <c r="L75" s="14">
        <v>19200</v>
      </c>
      <c r="M75" s="14">
        <v>0</v>
      </c>
      <c r="N75" s="14">
        <v>0</v>
      </c>
      <c r="O75" s="14">
        <v>120000</v>
      </c>
      <c r="P75" s="14">
        <v>19200</v>
      </c>
      <c r="Q75" s="14">
        <v>2000</v>
      </c>
      <c r="R75" s="14">
        <v>320</v>
      </c>
      <c r="S75" s="1">
        <v>0</v>
      </c>
      <c r="T75" s="1">
        <v>0</v>
      </c>
    </row>
    <row r="76" spans="1:20" ht="16.5" hidden="1" customHeight="1" x14ac:dyDescent="0.2">
      <c r="A76" s="10">
        <v>71</v>
      </c>
      <c r="B76" s="11" t="s">
        <v>162</v>
      </c>
      <c r="C76" s="12" t="s">
        <v>163</v>
      </c>
      <c r="D76" s="11" t="s">
        <v>35</v>
      </c>
      <c r="E76" s="13">
        <v>4</v>
      </c>
      <c r="F76" s="14">
        <v>250000</v>
      </c>
      <c r="G76" s="14">
        <v>1000000</v>
      </c>
      <c r="H76" s="15">
        <v>330000</v>
      </c>
      <c r="I76" s="14">
        <v>1320000</v>
      </c>
      <c r="J76" s="16">
        <v>1</v>
      </c>
      <c r="K76" s="14">
        <v>330000</v>
      </c>
      <c r="L76" s="14">
        <v>1320000</v>
      </c>
      <c r="M76" s="14">
        <v>0</v>
      </c>
      <c r="N76" s="14">
        <v>0</v>
      </c>
      <c r="O76" s="14">
        <v>330000</v>
      </c>
      <c r="P76" s="14">
        <v>1320000</v>
      </c>
      <c r="Q76" s="14">
        <v>80000</v>
      </c>
      <c r="R76" s="14">
        <v>320000</v>
      </c>
      <c r="S76" s="1">
        <v>0</v>
      </c>
      <c r="T76" s="1">
        <v>0</v>
      </c>
    </row>
    <row r="77" spans="1:20" ht="16.5" hidden="1" customHeight="1" x14ac:dyDescent="0.2">
      <c r="A77" s="10">
        <v>72</v>
      </c>
      <c r="B77" s="11" t="s">
        <v>164</v>
      </c>
      <c r="C77" s="12" t="s">
        <v>165</v>
      </c>
      <c r="D77" s="11" t="s">
        <v>37</v>
      </c>
      <c r="E77" s="13">
        <v>0.29670000000000002</v>
      </c>
      <c r="F77" s="14">
        <v>20278</v>
      </c>
      <c r="G77" s="14">
        <v>6016.4826000000003</v>
      </c>
      <c r="H77" s="15">
        <v>20278</v>
      </c>
      <c r="I77" s="14">
        <v>6016.4826000000003</v>
      </c>
      <c r="J77" s="16">
        <v>1</v>
      </c>
      <c r="K77" s="14">
        <v>20278</v>
      </c>
      <c r="L77" s="14">
        <v>6016.4826000000003</v>
      </c>
      <c r="M77" s="14">
        <v>0</v>
      </c>
      <c r="N77" s="14">
        <v>0</v>
      </c>
      <c r="O77" s="14">
        <v>20278</v>
      </c>
      <c r="P77" s="14">
        <v>6016.4826000000003</v>
      </c>
      <c r="Q77" s="14">
        <v>0</v>
      </c>
      <c r="R77" s="14">
        <v>0</v>
      </c>
      <c r="S77" s="1">
        <v>0</v>
      </c>
      <c r="T77" s="1">
        <v>0</v>
      </c>
    </row>
    <row r="78" spans="1:20" ht="16.5" hidden="1" customHeight="1" x14ac:dyDescent="0.2">
      <c r="A78" s="10">
        <v>73</v>
      </c>
      <c r="B78" s="11" t="s">
        <v>166</v>
      </c>
      <c r="C78" s="12" t="s">
        <v>167</v>
      </c>
      <c r="D78" s="11" t="s">
        <v>48</v>
      </c>
      <c r="E78" s="13">
        <v>59.316600000000001</v>
      </c>
      <c r="F78" s="14">
        <v>8000</v>
      </c>
      <c r="G78" s="14">
        <v>474532.8</v>
      </c>
      <c r="H78" s="15">
        <v>35000</v>
      </c>
      <c r="I78" s="14">
        <v>2076081</v>
      </c>
      <c r="J78" s="16">
        <v>1</v>
      </c>
      <c r="K78" s="14">
        <v>35000</v>
      </c>
      <c r="L78" s="14">
        <v>2076081</v>
      </c>
      <c r="M78" s="14">
        <v>0</v>
      </c>
      <c r="N78" s="14">
        <v>0</v>
      </c>
      <c r="O78" s="14">
        <v>35000</v>
      </c>
      <c r="P78" s="14">
        <v>2076081</v>
      </c>
      <c r="Q78" s="14">
        <v>27000</v>
      </c>
      <c r="R78" s="14">
        <v>1601548.2</v>
      </c>
      <c r="S78" s="1">
        <v>0</v>
      </c>
      <c r="T78" s="1">
        <v>0</v>
      </c>
    </row>
    <row r="79" spans="1:20" ht="16.5" hidden="1" customHeight="1" x14ac:dyDescent="0.2">
      <c r="A79" s="10">
        <v>74</v>
      </c>
      <c r="B79" s="11" t="s">
        <v>168</v>
      </c>
      <c r="C79" s="12" t="s">
        <v>169</v>
      </c>
      <c r="D79" s="11" t="s">
        <v>35</v>
      </c>
      <c r="E79" s="13">
        <v>3.2399999999999998</v>
      </c>
      <c r="F79" s="14">
        <v>87000</v>
      </c>
      <c r="G79" s="14">
        <v>281880</v>
      </c>
      <c r="H79" s="15">
        <v>87000</v>
      </c>
      <c r="I79" s="14">
        <v>281880</v>
      </c>
      <c r="J79" s="16">
        <v>1</v>
      </c>
      <c r="K79" s="14">
        <v>87000</v>
      </c>
      <c r="L79" s="14">
        <v>281880</v>
      </c>
      <c r="M79" s="14">
        <v>0</v>
      </c>
      <c r="N79" s="14">
        <v>0</v>
      </c>
      <c r="O79" s="14">
        <v>87000</v>
      </c>
      <c r="P79" s="14">
        <v>281880</v>
      </c>
      <c r="Q79" s="14">
        <v>0</v>
      </c>
      <c r="R79" s="14">
        <v>0</v>
      </c>
      <c r="S79" s="1">
        <v>0</v>
      </c>
      <c r="T79" s="1">
        <v>0</v>
      </c>
    </row>
    <row r="80" spans="1:20" ht="16.5" hidden="1" customHeight="1" x14ac:dyDescent="0.2">
      <c r="A80" s="10">
        <v>75</v>
      </c>
      <c r="B80" s="11" t="s">
        <v>170</v>
      </c>
      <c r="C80" s="12" t="s">
        <v>171</v>
      </c>
      <c r="D80" s="11" t="s">
        <v>172</v>
      </c>
      <c r="E80" s="13">
        <v>17971.872137999999</v>
      </c>
      <c r="F80" s="14">
        <v>12</v>
      </c>
      <c r="G80" s="14">
        <v>215662.46565599999</v>
      </c>
      <c r="H80" s="15">
        <v>12</v>
      </c>
      <c r="I80" s="14">
        <v>215662.46565599999</v>
      </c>
      <c r="J80" s="16">
        <v>1</v>
      </c>
      <c r="K80" s="14">
        <v>12</v>
      </c>
      <c r="L80" s="14">
        <v>215662.46565599999</v>
      </c>
      <c r="M80" s="14">
        <v>0</v>
      </c>
      <c r="N80" s="14">
        <v>0</v>
      </c>
      <c r="O80" s="14">
        <v>12</v>
      </c>
      <c r="P80" s="14">
        <v>215662.46565599999</v>
      </c>
      <c r="Q80" s="14">
        <v>0</v>
      </c>
      <c r="R80" s="14">
        <v>0</v>
      </c>
      <c r="S80" s="1">
        <v>0</v>
      </c>
      <c r="T80" s="1">
        <v>0</v>
      </c>
    </row>
    <row r="81" spans="1:20" ht="16.5" hidden="1" customHeight="1" x14ac:dyDescent="0.2">
      <c r="A81" s="10">
        <v>76</v>
      </c>
      <c r="B81" s="11" t="s">
        <v>173</v>
      </c>
      <c r="C81" s="12" t="s">
        <v>174</v>
      </c>
      <c r="D81" s="11" t="s">
        <v>37</v>
      </c>
      <c r="E81" s="13">
        <v>2.4640000000000002E-2</v>
      </c>
      <c r="F81" s="14">
        <v>100000</v>
      </c>
      <c r="G81" s="14">
        <v>2464</v>
      </c>
      <c r="H81" s="15">
        <v>120000</v>
      </c>
      <c r="I81" s="14">
        <v>2956.8</v>
      </c>
      <c r="J81" s="16">
        <v>1</v>
      </c>
      <c r="K81" s="14">
        <v>120000</v>
      </c>
      <c r="L81" s="14">
        <v>2956.8</v>
      </c>
      <c r="M81" s="14">
        <v>0</v>
      </c>
      <c r="N81" s="14">
        <v>0</v>
      </c>
      <c r="O81" s="14">
        <v>120000</v>
      </c>
      <c r="P81" s="14">
        <v>2956.8</v>
      </c>
      <c r="Q81" s="14">
        <v>20000</v>
      </c>
      <c r="R81" s="14">
        <v>492.80000000000018</v>
      </c>
      <c r="S81" s="1">
        <v>0</v>
      </c>
      <c r="T81" s="1">
        <v>0</v>
      </c>
    </row>
    <row r="82" spans="1:20" ht="16.5" hidden="1" customHeight="1" x14ac:dyDescent="0.2">
      <c r="A82" s="10">
        <v>77</v>
      </c>
      <c r="B82" s="11" t="s">
        <v>175</v>
      </c>
      <c r="C82" s="12" t="s">
        <v>176</v>
      </c>
      <c r="D82" s="11" t="s">
        <v>37</v>
      </c>
      <c r="E82" s="13">
        <v>138.7638</v>
      </c>
      <c r="F82" s="14">
        <v>11200</v>
      </c>
      <c r="G82" s="14">
        <v>1554154.56</v>
      </c>
      <c r="H82" s="15">
        <v>16300</v>
      </c>
      <c r="I82" s="14">
        <v>2261849.94</v>
      </c>
      <c r="J82" s="16">
        <v>1</v>
      </c>
      <c r="K82" s="14">
        <v>16300</v>
      </c>
      <c r="L82" s="14">
        <v>2261849.94</v>
      </c>
      <c r="M82" s="14">
        <v>0</v>
      </c>
      <c r="N82" s="14">
        <v>0</v>
      </c>
      <c r="O82" s="14">
        <v>16300</v>
      </c>
      <c r="P82" s="14">
        <v>2261849.94</v>
      </c>
      <c r="Q82" s="14">
        <v>5100</v>
      </c>
      <c r="R82" s="14">
        <v>707695.37999999989</v>
      </c>
      <c r="S82" s="1">
        <v>0</v>
      </c>
      <c r="T82" s="1">
        <v>0</v>
      </c>
    </row>
    <row r="83" spans="1:20" ht="16.5" hidden="1" customHeight="1" x14ac:dyDescent="0.2">
      <c r="A83" s="10">
        <v>78</v>
      </c>
      <c r="B83" s="11" t="s">
        <v>177</v>
      </c>
      <c r="C83" s="12" t="s">
        <v>178</v>
      </c>
      <c r="D83" s="11" t="s">
        <v>35</v>
      </c>
      <c r="E83" s="13">
        <v>10</v>
      </c>
      <c r="F83" s="14">
        <v>44600</v>
      </c>
      <c r="G83" s="14">
        <v>446000</v>
      </c>
      <c r="H83" s="15">
        <v>62300</v>
      </c>
      <c r="I83" s="14">
        <v>623000</v>
      </c>
      <c r="J83" s="16">
        <v>1</v>
      </c>
      <c r="K83" s="14">
        <v>62300</v>
      </c>
      <c r="L83" s="14">
        <v>623000</v>
      </c>
      <c r="M83" s="14">
        <v>0</v>
      </c>
      <c r="N83" s="14">
        <v>0</v>
      </c>
      <c r="O83" s="14">
        <v>62300</v>
      </c>
      <c r="P83" s="14">
        <v>623000</v>
      </c>
      <c r="Q83" s="14">
        <v>17700</v>
      </c>
      <c r="R83" s="14">
        <v>177000</v>
      </c>
      <c r="S83" s="1">
        <v>0</v>
      </c>
      <c r="T83" s="1">
        <v>0</v>
      </c>
    </row>
    <row r="84" spans="1:20" ht="16.5" hidden="1" customHeight="1" x14ac:dyDescent="0.2">
      <c r="A84" s="10">
        <v>79</v>
      </c>
      <c r="B84" s="11" t="s">
        <v>179</v>
      </c>
      <c r="C84" s="12" t="s">
        <v>180</v>
      </c>
      <c r="D84" s="11" t="s">
        <v>35</v>
      </c>
      <c r="E84" s="13">
        <v>6</v>
      </c>
      <c r="F84" s="14">
        <v>29500</v>
      </c>
      <c r="G84" s="14">
        <v>177000</v>
      </c>
      <c r="H84" s="15">
        <v>39500</v>
      </c>
      <c r="I84" s="14">
        <v>237000</v>
      </c>
      <c r="J84" s="16">
        <v>1</v>
      </c>
      <c r="K84" s="14">
        <v>39500</v>
      </c>
      <c r="L84" s="14">
        <v>237000</v>
      </c>
      <c r="M84" s="14">
        <v>0</v>
      </c>
      <c r="N84" s="14">
        <v>0</v>
      </c>
      <c r="O84" s="14">
        <v>39500</v>
      </c>
      <c r="P84" s="14">
        <v>237000</v>
      </c>
      <c r="Q84" s="14">
        <v>10000</v>
      </c>
      <c r="R84" s="14">
        <v>60000</v>
      </c>
      <c r="S84" s="1">
        <v>0</v>
      </c>
      <c r="T84" s="1">
        <v>0</v>
      </c>
    </row>
    <row r="85" spans="1:20" ht="16.5" hidden="1" customHeight="1" x14ac:dyDescent="0.2">
      <c r="A85" s="10">
        <v>80</v>
      </c>
      <c r="B85" s="11" t="s">
        <v>181</v>
      </c>
      <c r="C85" s="12" t="s">
        <v>182</v>
      </c>
      <c r="D85" s="11" t="s">
        <v>183</v>
      </c>
      <c r="E85" s="13">
        <v>0.14964000000000002</v>
      </c>
      <c r="F85" s="14">
        <v>53333</v>
      </c>
      <c r="G85" s="14">
        <v>7980.7501200000015</v>
      </c>
      <c r="H85" s="15">
        <v>55000</v>
      </c>
      <c r="I85" s="14">
        <v>8230.2000000000007</v>
      </c>
      <c r="J85" s="16">
        <v>1</v>
      </c>
      <c r="K85" s="14">
        <v>55000</v>
      </c>
      <c r="L85" s="14">
        <v>8230.2000000000007</v>
      </c>
      <c r="M85" s="14">
        <v>0</v>
      </c>
      <c r="N85" s="14">
        <v>0</v>
      </c>
      <c r="O85" s="14">
        <v>55000</v>
      </c>
      <c r="P85" s="14">
        <v>8230.2000000000007</v>
      </c>
      <c r="Q85" s="14">
        <v>1667</v>
      </c>
      <c r="R85" s="14">
        <v>249.44987999999921</v>
      </c>
      <c r="S85" s="1">
        <v>0</v>
      </c>
      <c r="T85" s="1">
        <v>0</v>
      </c>
    </row>
    <row r="86" spans="1:20" ht="16.5" hidden="1" customHeight="1" x14ac:dyDescent="0.2">
      <c r="A86" s="10">
        <v>81</v>
      </c>
      <c r="B86" s="11" t="s">
        <v>184</v>
      </c>
      <c r="C86" s="12" t="s">
        <v>185</v>
      </c>
      <c r="D86" s="11" t="s">
        <v>43</v>
      </c>
      <c r="E86" s="13">
        <v>20.399999999999999</v>
      </c>
      <c r="F86" s="14">
        <v>7500</v>
      </c>
      <c r="G86" s="14">
        <v>153000</v>
      </c>
      <c r="H86" s="15">
        <v>8733</v>
      </c>
      <c r="I86" s="14">
        <v>178153.19999999998</v>
      </c>
      <c r="J86" s="16">
        <v>1</v>
      </c>
      <c r="K86" s="14">
        <v>8733</v>
      </c>
      <c r="L86" s="14">
        <v>178153.19999999998</v>
      </c>
      <c r="M86" s="14">
        <v>0</v>
      </c>
      <c r="N86" s="14">
        <v>0</v>
      </c>
      <c r="O86" s="14">
        <v>8733</v>
      </c>
      <c r="P86" s="14">
        <v>178153.19999999998</v>
      </c>
      <c r="Q86" s="14">
        <v>1233</v>
      </c>
      <c r="R86" s="14">
        <v>25153.199999999983</v>
      </c>
      <c r="S86" s="1">
        <v>0</v>
      </c>
      <c r="T86" s="1">
        <v>0</v>
      </c>
    </row>
    <row r="87" spans="1:20" ht="16.5" hidden="1" customHeight="1" x14ac:dyDescent="0.2">
      <c r="A87" s="10">
        <v>82</v>
      </c>
      <c r="B87" s="11" t="s">
        <v>186</v>
      </c>
      <c r="C87" s="12" t="s">
        <v>187</v>
      </c>
      <c r="D87" s="11" t="s">
        <v>43</v>
      </c>
      <c r="E87" s="13">
        <v>17.776</v>
      </c>
      <c r="F87" s="14">
        <v>55909</v>
      </c>
      <c r="G87" s="14">
        <v>993838.38399999996</v>
      </c>
      <c r="H87" s="15">
        <v>124800</v>
      </c>
      <c r="I87" s="14">
        <v>2218444.7999999998</v>
      </c>
      <c r="J87" s="16">
        <v>1</v>
      </c>
      <c r="K87" s="14">
        <v>124800</v>
      </c>
      <c r="L87" s="14">
        <v>2218444.7999999998</v>
      </c>
      <c r="M87" s="14">
        <v>0</v>
      </c>
      <c r="N87" s="14">
        <v>0</v>
      </c>
      <c r="O87" s="14">
        <v>124800</v>
      </c>
      <c r="P87" s="14">
        <v>2218444.7999999998</v>
      </c>
      <c r="Q87" s="14">
        <v>68891</v>
      </c>
      <c r="R87" s="14">
        <v>1224606.4159999997</v>
      </c>
      <c r="S87" s="1">
        <v>0</v>
      </c>
      <c r="T87" s="1">
        <v>0</v>
      </c>
    </row>
    <row r="88" spans="1:20" ht="16.5" hidden="1" customHeight="1" x14ac:dyDescent="0.2">
      <c r="A88" s="10">
        <v>83</v>
      </c>
      <c r="B88" s="11" t="s">
        <v>188</v>
      </c>
      <c r="C88" s="12" t="s">
        <v>189</v>
      </c>
      <c r="D88" s="11" t="s">
        <v>43</v>
      </c>
      <c r="E88" s="13">
        <v>693.6</v>
      </c>
      <c r="F88" s="14">
        <v>1733</v>
      </c>
      <c r="G88" s="14">
        <v>1202008.8</v>
      </c>
      <c r="H88" s="15">
        <v>4970</v>
      </c>
      <c r="I88" s="14">
        <v>3447192</v>
      </c>
      <c r="J88" s="16">
        <v>1</v>
      </c>
      <c r="K88" s="14">
        <v>4970</v>
      </c>
      <c r="L88" s="14">
        <v>3447192</v>
      </c>
      <c r="M88" s="14">
        <v>0</v>
      </c>
      <c r="N88" s="14">
        <v>0</v>
      </c>
      <c r="O88" s="14">
        <v>4970</v>
      </c>
      <c r="P88" s="14">
        <v>3447192</v>
      </c>
      <c r="Q88" s="14">
        <v>3237</v>
      </c>
      <c r="R88" s="14">
        <v>2245183.2000000002</v>
      </c>
      <c r="S88" s="1">
        <v>0</v>
      </c>
      <c r="T88" s="1">
        <v>0</v>
      </c>
    </row>
    <row r="89" spans="1:20" ht="16.5" hidden="1" customHeight="1" x14ac:dyDescent="0.2">
      <c r="A89" s="10">
        <v>84</v>
      </c>
      <c r="B89" s="11" t="s">
        <v>184</v>
      </c>
      <c r="C89" s="12" t="s">
        <v>190</v>
      </c>
      <c r="D89" s="11" t="s">
        <v>43</v>
      </c>
      <c r="E89" s="13">
        <v>316.2</v>
      </c>
      <c r="F89" s="14">
        <v>7500</v>
      </c>
      <c r="G89" s="14">
        <v>2371500</v>
      </c>
      <c r="H89" s="15">
        <v>6070</v>
      </c>
      <c r="I89" s="14">
        <v>1919334</v>
      </c>
      <c r="J89" s="16">
        <v>1</v>
      </c>
      <c r="K89" s="14">
        <v>6070</v>
      </c>
      <c r="L89" s="14">
        <v>1919334</v>
      </c>
      <c r="M89" s="14">
        <v>0</v>
      </c>
      <c r="N89" s="14">
        <v>0</v>
      </c>
      <c r="O89" s="14">
        <v>6070</v>
      </c>
      <c r="P89" s="14">
        <v>1919334</v>
      </c>
      <c r="Q89" s="14">
        <v>-1430</v>
      </c>
      <c r="R89" s="14">
        <v>-452166</v>
      </c>
      <c r="S89" s="1">
        <v>0</v>
      </c>
      <c r="T89" s="1">
        <v>0</v>
      </c>
    </row>
    <row r="90" spans="1:20" ht="16.5" hidden="1" customHeight="1" x14ac:dyDescent="0.2">
      <c r="A90" s="10">
        <v>85</v>
      </c>
      <c r="B90" s="11" t="s">
        <v>191</v>
      </c>
      <c r="C90" s="12" t="s">
        <v>192</v>
      </c>
      <c r="D90" s="11" t="s">
        <v>35</v>
      </c>
      <c r="E90" s="13">
        <v>4</v>
      </c>
      <c r="F90" s="14">
        <v>563333</v>
      </c>
      <c r="G90" s="14">
        <v>2253332</v>
      </c>
      <c r="H90" s="15">
        <v>1250000</v>
      </c>
      <c r="I90" s="14">
        <v>5000000</v>
      </c>
      <c r="J90" s="16">
        <v>1</v>
      </c>
      <c r="K90" s="14">
        <v>1250000</v>
      </c>
      <c r="L90" s="14">
        <v>5000000</v>
      </c>
      <c r="M90" s="14">
        <v>0</v>
      </c>
      <c r="N90" s="14">
        <v>0</v>
      </c>
      <c r="O90" s="14">
        <v>1250000</v>
      </c>
      <c r="P90" s="14">
        <v>5000000</v>
      </c>
      <c r="Q90" s="14">
        <v>686667</v>
      </c>
      <c r="R90" s="14">
        <v>2746668</v>
      </c>
      <c r="S90" s="1">
        <v>0</v>
      </c>
      <c r="T90" s="1">
        <v>0</v>
      </c>
    </row>
    <row r="91" spans="1:20" ht="16.5" hidden="1" customHeight="1" x14ac:dyDescent="0.2">
      <c r="A91" s="10">
        <v>86</v>
      </c>
      <c r="B91" s="11" t="s">
        <v>193</v>
      </c>
      <c r="C91" s="12" t="s">
        <v>194</v>
      </c>
      <c r="D91" s="11" t="s">
        <v>35</v>
      </c>
      <c r="E91" s="13">
        <v>6</v>
      </c>
      <c r="F91" s="14">
        <v>233333</v>
      </c>
      <c r="G91" s="14">
        <v>1399998</v>
      </c>
      <c r="H91" s="15">
        <v>650000</v>
      </c>
      <c r="I91" s="14">
        <v>3900000</v>
      </c>
      <c r="J91" s="16">
        <v>1</v>
      </c>
      <c r="K91" s="14">
        <v>650000</v>
      </c>
      <c r="L91" s="14">
        <v>3900000</v>
      </c>
      <c r="M91" s="14">
        <v>0</v>
      </c>
      <c r="N91" s="14">
        <v>0</v>
      </c>
      <c r="O91" s="14">
        <v>650000</v>
      </c>
      <c r="P91" s="14">
        <v>3900000</v>
      </c>
      <c r="Q91" s="14">
        <v>416667</v>
      </c>
      <c r="R91" s="14">
        <v>2500002</v>
      </c>
      <c r="S91" s="1">
        <v>0</v>
      </c>
      <c r="T91" s="1">
        <v>0</v>
      </c>
    </row>
    <row r="92" spans="1:20" ht="16.5" hidden="1" customHeight="1" x14ac:dyDescent="0.2">
      <c r="A92" s="10">
        <v>87</v>
      </c>
      <c r="B92" s="11" t="s">
        <v>195</v>
      </c>
      <c r="C92" s="12" t="s">
        <v>196</v>
      </c>
      <c r="D92" s="11" t="s">
        <v>37</v>
      </c>
      <c r="E92" s="13">
        <v>28.766819999999999</v>
      </c>
      <c r="F92" s="14">
        <v>25000</v>
      </c>
      <c r="G92" s="14">
        <v>719170.5</v>
      </c>
      <c r="H92" s="15">
        <v>25000</v>
      </c>
      <c r="I92" s="14">
        <v>719170.5</v>
      </c>
      <c r="J92" s="16">
        <v>1</v>
      </c>
      <c r="K92" s="14">
        <v>25000</v>
      </c>
      <c r="L92" s="14">
        <v>719170.5</v>
      </c>
      <c r="M92" s="14">
        <v>0</v>
      </c>
      <c r="N92" s="14">
        <v>0</v>
      </c>
      <c r="O92" s="14">
        <v>25000</v>
      </c>
      <c r="P92" s="14">
        <v>719170.5</v>
      </c>
      <c r="Q92" s="14">
        <v>0</v>
      </c>
      <c r="R92" s="14">
        <v>0</v>
      </c>
      <c r="S92" s="1">
        <v>0</v>
      </c>
      <c r="T92" s="1">
        <v>0</v>
      </c>
    </row>
    <row r="93" spans="1:20" ht="16.5" hidden="1" customHeight="1" x14ac:dyDescent="0.2">
      <c r="A93" s="10">
        <v>88</v>
      </c>
      <c r="B93" s="11" t="s">
        <v>197</v>
      </c>
      <c r="C93" s="12" t="s">
        <v>196</v>
      </c>
      <c r="D93" s="11" t="s">
        <v>37</v>
      </c>
      <c r="E93" s="13">
        <v>3.4</v>
      </c>
      <c r="F93" s="14">
        <v>25000</v>
      </c>
      <c r="G93" s="14">
        <v>85000</v>
      </c>
      <c r="H93" s="15">
        <v>25000</v>
      </c>
      <c r="I93" s="14">
        <v>85000</v>
      </c>
      <c r="J93" s="16">
        <v>1</v>
      </c>
      <c r="K93" s="14">
        <v>25000</v>
      </c>
      <c r="L93" s="14">
        <v>85000</v>
      </c>
      <c r="M93" s="14">
        <v>0</v>
      </c>
      <c r="N93" s="14">
        <v>0</v>
      </c>
      <c r="O93" s="14">
        <v>25000</v>
      </c>
      <c r="P93" s="14">
        <v>85000</v>
      </c>
      <c r="Q93" s="14">
        <v>0</v>
      </c>
      <c r="R93" s="14">
        <v>0</v>
      </c>
      <c r="S93" s="1">
        <v>0</v>
      </c>
      <c r="T93" s="1">
        <v>0</v>
      </c>
    </row>
    <row r="94" spans="1:20" ht="16.5" hidden="1" customHeight="1" x14ac:dyDescent="0.2">
      <c r="A94" s="10">
        <v>89</v>
      </c>
      <c r="B94" s="11" t="s">
        <v>198</v>
      </c>
      <c r="C94" s="12" t="s">
        <v>199</v>
      </c>
      <c r="D94" s="11" t="s">
        <v>172</v>
      </c>
      <c r="E94" s="13">
        <v>34.940433999999996</v>
      </c>
      <c r="F94" s="14">
        <v>75000</v>
      </c>
      <c r="G94" s="14">
        <v>2620532.5499999998</v>
      </c>
      <c r="H94" s="15">
        <v>90000</v>
      </c>
      <c r="I94" s="14">
        <v>3144639.0599999996</v>
      </c>
      <c r="J94" s="16">
        <v>1</v>
      </c>
      <c r="K94" s="14">
        <v>90000</v>
      </c>
      <c r="L94" s="14">
        <v>3144639.0599999996</v>
      </c>
      <c r="M94" s="14">
        <v>0</v>
      </c>
      <c r="N94" s="14">
        <v>0</v>
      </c>
      <c r="O94" s="14">
        <v>90000</v>
      </c>
      <c r="P94" s="14">
        <v>3144639.0599999996</v>
      </c>
      <c r="Q94" s="14">
        <v>15000</v>
      </c>
      <c r="R94" s="14">
        <v>524106.50999999978</v>
      </c>
      <c r="S94" s="1">
        <v>0</v>
      </c>
      <c r="T94" s="1">
        <v>0</v>
      </c>
    </row>
    <row r="95" spans="1:20" ht="16.5" hidden="1" customHeight="1" x14ac:dyDescent="0.2">
      <c r="A95" s="10">
        <v>90</v>
      </c>
      <c r="B95" s="11" t="s">
        <v>200</v>
      </c>
      <c r="C95" s="12" t="s">
        <v>201</v>
      </c>
      <c r="D95" s="11" t="s">
        <v>172</v>
      </c>
      <c r="E95" s="13">
        <v>42.456819999999993</v>
      </c>
      <c r="F95" s="14">
        <v>29000</v>
      </c>
      <c r="G95" s="14">
        <v>1231247.7799999998</v>
      </c>
      <c r="H95" s="15">
        <v>100000</v>
      </c>
      <c r="I95" s="14">
        <v>4245681.9999999991</v>
      </c>
      <c r="J95" s="16">
        <v>1</v>
      </c>
      <c r="K95" s="14">
        <v>100000</v>
      </c>
      <c r="L95" s="14">
        <v>4245681.9999999991</v>
      </c>
      <c r="M95" s="14">
        <v>0</v>
      </c>
      <c r="N95" s="14">
        <v>0</v>
      </c>
      <c r="O95" s="14">
        <v>100000</v>
      </c>
      <c r="P95" s="14">
        <v>4245681.9999999991</v>
      </c>
      <c r="Q95" s="14">
        <v>71000</v>
      </c>
      <c r="R95" s="14">
        <v>3014434.2199999993</v>
      </c>
      <c r="S95" s="1">
        <v>0</v>
      </c>
      <c r="T95" s="1">
        <v>0</v>
      </c>
    </row>
    <row r="96" spans="1:20" ht="16.5" hidden="1" customHeight="1" x14ac:dyDescent="0.2">
      <c r="A96" s="10">
        <v>91</v>
      </c>
      <c r="B96" s="11" t="s">
        <v>202</v>
      </c>
      <c r="C96" s="12" t="s">
        <v>203</v>
      </c>
      <c r="D96" s="11" t="s">
        <v>172</v>
      </c>
      <c r="E96" s="13">
        <v>57.852194000000004</v>
      </c>
      <c r="F96" s="14">
        <v>75000</v>
      </c>
      <c r="G96" s="14">
        <v>4338914.5500000007</v>
      </c>
      <c r="H96" s="15">
        <v>135000</v>
      </c>
      <c r="I96" s="14">
        <v>7810046.1900000004</v>
      </c>
      <c r="J96" s="16">
        <v>1</v>
      </c>
      <c r="K96" s="14">
        <v>135000</v>
      </c>
      <c r="L96" s="14">
        <v>7810046.1900000004</v>
      </c>
      <c r="M96" s="14">
        <v>0</v>
      </c>
      <c r="N96" s="14">
        <v>0</v>
      </c>
      <c r="O96" s="14">
        <v>135000</v>
      </c>
      <c r="P96" s="14">
        <v>7810046.1900000004</v>
      </c>
      <c r="Q96" s="14">
        <v>60000</v>
      </c>
      <c r="R96" s="14">
        <v>3471131.6399999997</v>
      </c>
      <c r="S96" s="1">
        <v>0</v>
      </c>
      <c r="T96" s="1">
        <v>0</v>
      </c>
    </row>
    <row r="97" spans="1:20" ht="16.5" hidden="1" customHeight="1" x14ac:dyDescent="0.2">
      <c r="A97" s="10">
        <v>92</v>
      </c>
      <c r="B97" s="11" t="s">
        <v>204</v>
      </c>
      <c r="C97" s="12" t="s">
        <v>205</v>
      </c>
      <c r="D97" s="11" t="s">
        <v>172</v>
      </c>
      <c r="E97" s="13">
        <v>67.431419999999989</v>
      </c>
      <c r="F97" s="14">
        <v>29000</v>
      </c>
      <c r="G97" s="14">
        <v>1955511.1799999997</v>
      </c>
      <c r="H97" s="15">
        <v>145000</v>
      </c>
      <c r="I97" s="14">
        <v>9777555.8999999985</v>
      </c>
      <c r="J97" s="16">
        <v>1</v>
      </c>
      <c r="K97" s="14">
        <v>145000</v>
      </c>
      <c r="L97" s="14">
        <v>9777555.8999999985</v>
      </c>
      <c r="M97" s="14">
        <v>0</v>
      </c>
      <c r="N97" s="14">
        <v>0</v>
      </c>
      <c r="O97" s="14">
        <v>145000</v>
      </c>
      <c r="P97" s="14">
        <v>9777555.8999999985</v>
      </c>
      <c r="Q97" s="14">
        <v>116000</v>
      </c>
      <c r="R97" s="14">
        <v>7822044.7199999988</v>
      </c>
      <c r="S97" s="1">
        <v>0</v>
      </c>
      <c r="T97" s="1">
        <v>0</v>
      </c>
    </row>
    <row r="98" spans="1:20" ht="16.5" hidden="1" customHeight="1" x14ac:dyDescent="0.2">
      <c r="A98" s="10">
        <v>93</v>
      </c>
      <c r="B98" s="11" t="s">
        <v>206</v>
      </c>
      <c r="C98" s="12" t="s">
        <v>476</v>
      </c>
      <c r="D98" s="11" t="s">
        <v>48</v>
      </c>
      <c r="E98" s="13">
        <v>159.738</v>
      </c>
      <c r="F98" s="14">
        <v>95667</v>
      </c>
      <c r="G98" s="14">
        <v>15281655.245999999</v>
      </c>
      <c r="H98" s="15">
        <v>194545</v>
      </c>
      <c r="I98" s="14">
        <v>31076229.210000001</v>
      </c>
      <c r="J98" s="16">
        <v>1</v>
      </c>
      <c r="K98" s="14">
        <v>194545</v>
      </c>
      <c r="L98" s="14">
        <v>31076229.210000001</v>
      </c>
      <c r="M98" s="14">
        <v>0</v>
      </c>
      <c r="N98" s="14">
        <v>0</v>
      </c>
      <c r="O98" s="14">
        <v>194545</v>
      </c>
      <c r="P98" s="14">
        <v>31076229.210000001</v>
      </c>
      <c r="Q98" s="14">
        <v>98878</v>
      </c>
      <c r="R98" s="14">
        <v>15794573.964000002</v>
      </c>
      <c r="S98" s="1">
        <v>0</v>
      </c>
      <c r="T98" s="1">
        <v>0</v>
      </c>
    </row>
    <row r="99" spans="1:20" ht="16.5" hidden="1" customHeight="1" x14ac:dyDescent="0.2">
      <c r="A99" s="10">
        <v>94</v>
      </c>
      <c r="B99" s="11" t="s">
        <v>208</v>
      </c>
      <c r="C99" s="12" t="s">
        <v>209</v>
      </c>
      <c r="D99" s="11" t="s">
        <v>37</v>
      </c>
      <c r="E99" s="13">
        <v>55.8</v>
      </c>
      <c r="F99" s="14">
        <v>20000</v>
      </c>
      <c r="G99" s="14">
        <v>1116000</v>
      </c>
      <c r="H99" s="15">
        <v>18800</v>
      </c>
      <c r="I99" s="14">
        <v>1049040</v>
      </c>
      <c r="J99" s="16">
        <v>1</v>
      </c>
      <c r="K99" s="14">
        <v>18800</v>
      </c>
      <c r="L99" s="14">
        <v>1049040</v>
      </c>
      <c r="M99" s="14">
        <v>0</v>
      </c>
      <c r="N99" s="14">
        <v>0</v>
      </c>
      <c r="O99" s="14">
        <v>18800</v>
      </c>
      <c r="P99" s="14">
        <v>1049040</v>
      </c>
      <c r="Q99" s="14">
        <v>-1200</v>
      </c>
      <c r="R99" s="14">
        <v>-66960</v>
      </c>
      <c r="S99" s="1">
        <v>0</v>
      </c>
      <c r="T99" s="1">
        <v>0</v>
      </c>
    </row>
    <row r="100" spans="1:20" ht="16.5" hidden="1" customHeight="1" x14ac:dyDescent="0.2">
      <c r="A100" s="10">
        <v>95</v>
      </c>
      <c r="B100" s="11" t="s">
        <v>210</v>
      </c>
      <c r="C100" s="12" t="s">
        <v>211</v>
      </c>
      <c r="D100" s="11" t="s">
        <v>37</v>
      </c>
      <c r="E100" s="13">
        <v>37.12668</v>
      </c>
      <c r="F100" s="14">
        <v>19250</v>
      </c>
      <c r="G100" s="14">
        <v>714688.59</v>
      </c>
      <c r="H100" s="15">
        <v>18800</v>
      </c>
      <c r="I100" s="14">
        <v>697981.58400000003</v>
      </c>
      <c r="J100" s="16">
        <v>1</v>
      </c>
      <c r="K100" s="14">
        <v>18800</v>
      </c>
      <c r="L100" s="14">
        <v>697981.58400000003</v>
      </c>
      <c r="M100" s="14">
        <v>0</v>
      </c>
      <c r="N100" s="14">
        <v>0</v>
      </c>
      <c r="O100" s="14">
        <v>18800</v>
      </c>
      <c r="P100" s="14">
        <v>697981.58400000003</v>
      </c>
      <c r="Q100" s="14">
        <v>-450</v>
      </c>
      <c r="R100" s="14">
        <v>-16707.005999999936</v>
      </c>
      <c r="S100" s="1">
        <v>0</v>
      </c>
      <c r="T100" s="1">
        <v>0</v>
      </c>
    </row>
    <row r="101" spans="1:20" ht="16.5" hidden="1" customHeight="1" x14ac:dyDescent="0.2">
      <c r="A101" s="10">
        <v>96</v>
      </c>
      <c r="B101" s="11" t="s">
        <v>210</v>
      </c>
      <c r="C101" s="12" t="s">
        <v>212</v>
      </c>
      <c r="D101" s="11" t="s">
        <v>37</v>
      </c>
      <c r="E101" s="13">
        <v>9.6750000000000003E-2</v>
      </c>
      <c r="F101" s="14">
        <v>19250</v>
      </c>
      <c r="G101" s="14">
        <v>1862.4375</v>
      </c>
      <c r="H101" s="15">
        <v>18800</v>
      </c>
      <c r="I101" s="14">
        <v>1818.9</v>
      </c>
      <c r="J101" s="16">
        <v>1</v>
      </c>
      <c r="K101" s="14">
        <v>18800</v>
      </c>
      <c r="L101" s="14">
        <v>1818.9</v>
      </c>
      <c r="M101" s="14">
        <v>0</v>
      </c>
      <c r="N101" s="14">
        <v>0</v>
      </c>
      <c r="O101" s="14">
        <v>18800</v>
      </c>
      <c r="P101" s="14">
        <v>1818.9</v>
      </c>
      <c r="Q101" s="14">
        <v>-450</v>
      </c>
      <c r="R101" s="14">
        <v>-43.537499999999909</v>
      </c>
      <c r="S101" s="1">
        <v>0</v>
      </c>
      <c r="T101" s="1">
        <v>0</v>
      </c>
    </row>
    <row r="102" spans="1:20" ht="16.5" hidden="1" customHeight="1" x14ac:dyDescent="0.2">
      <c r="A102" s="10">
        <v>97</v>
      </c>
      <c r="B102" s="11" t="s">
        <v>213</v>
      </c>
      <c r="C102" s="12" t="s">
        <v>214</v>
      </c>
      <c r="D102" s="11" t="s">
        <v>37</v>
      </c>
      <c r="E102" s="13">
        <v>31.189620000000001</v>
      </c>
      <c r="F102" s="14">
        <v>19250</v>
      </c>
      <c r="G102" s="14">
        <v>600400.18500000006</v>
      </c>
      <c r="H102" s="15">
        <v>18800</v>
      </c>
      <c r="I102" s="14">
        <v>586364.85600000003</v>
      </c>
      <c r="J102" s="16">
        <v>1</v>
      </c>
      <c r="K102" s="14">
        <v>18800</v>
      </c>
      <c r="L102" s="14">
        <v>586364.85600000003</v>
      </c>
      <c r="M102" s="14">
        <v>0</v>
      </c>
      <c r="N102" s="14">
        <v>0</v>
      </c>
      <c r="O102" s="14">
        <v>18800</v>
      </c>
      <c r="P102" s="14">
        <v>586364.85600000003</v>
      </c>
      <c r="Q102" s="14">
        <v>-450</v>
      </c>
      <c r="R102" s="14">
        <v>-14035.329000000027</v>
      </c>
      <c r="S102" s="1">
        <v>0</v>
      </c>
      <c r="T102" s="1">
        <v>0</v>
      </c>
    </row>
    <row r="103" spans="1:20" ht="16.5" hidden="1" customHeight="1" x14ac:dyDescent="0.2">
      <c r="A103" s="10">
        <v>98</v>
      </c>
      <c r="B103" s="11" t="s">
        <v>215</v>
      </c>
      <c r="C103" s="12" t="s">
        <v>216</v>
      </c>
      <c r="D103" s="11" t="s">
        <v>37</v>
      </c>
      <c r="E103" s="13">
        <v>9</v>
      </c>
      <c r="F103" s="14">
        <v>20000</v>
      </c>
      <c r="G103" s="14">
        <v>180000</v>
      </c>
      <c r="H103" s="15">
        <v>15530</v>
      </c>
      <c r="I103" s="14">
        <v>139770</v>
      </c>
      <c r="J103" s="16">
        <v>1</v>
      </c>
      <c r="K103" s="14">
        <v>15530</v>
      </c>
      <c r="L103" s="14">
        <v>139770</v>
      </c>
      <c r="M103" s="14">
        <v>0</v>
      </c>
      <c r="N103" s="14">
        <v>0</v>
      </c>
      <c r="O103" s="14">
        <v>15530</v>
      </c>
      <c r="P103" s="14">
        <v>139770</v>
      </c>
      <c r="Q103" s="14">
        <v>-4470</v>
      </c>
      <c r="R103" s="14">
        <v>-40230</v>
      </c>
      <c r="S103" s="1">
        <v>0</v>
      </c>
      <c r="T103" s="1">
        <v>0</v>
      </c>
    </row>
    <row r="104" spans="1:20" ht="16.5" hidden="1" customHeight="1" x14ac:dyDescent="0.2">
      <c r="A104" s="10">
        <v>99</v>
      </c>
      <c r="B104" s="11" t="s">
        <v>215</v>
      </c>
      <c r="C104" s="12" t="s">
        <v>217</v>
      </c>
      <c r="D104" s="11" t="s">
        <v>37</v>
      </c>
      <c r="E104" s="13">
        <v>40</v>
      </c>
      <c r="F104" s="14">
        <v>20000</v>
      </c>
      <c r="G104" s="14">
        <v>800000</v>
      </c>
      <c r="H104" s="15">
        <v>15530</v>
      </c>
      <c r="I104" s="14">
        <v>621200</v>
      </c>
      <c r="J104" s="16">
        <v>1</v>
      </c>
      <c r="K104" s="14">
        <v>15530</v>
      </c>
      <c r="L104" s="14">
        <v>621200</v>
      </c>
      <c r="M104" s="14">
        <v>0</v>
      </c>
      <c r="N104" s="14">
        <v>0</v>
      </c>
      <c r="O104" s="14">
        <v>15530</v>
      </c>
      <c r="P104" s="14">
        <v>621200</v>
      </c>
      <c r="Q104" s="14">
        <v>-4470</v>
      </c>
      <c r="R104" s="14">
        <v>-178800</v>
      </c>
      <c r="S104" s="1">
        <v>0</v>
      </c>
      <c r="T104" s="1">
        <v>0</v>
      </c>
    </row>
    <row r="105" spans="1:20" ht="16.5" hidden="1" customHeight="1" x14ac:dyDescent="0.2">
      <c r="A105" s="10">
        <v>100</v>
      </c>
      <c r="B105" s="11" t="s">
        <v>218</v>
      </c>
      <c r="C105" s="12" t="s">
        <v>219</v>
      </c>
      <c r="D105" s="11" t="s">
        <v>37</v>
      </c>
      <c r="E105" s="13">
        <v>34.68</v>
      </c>
      <c r="F105" s="14">
        <v>19200</v>
      </c>
      <c r="G105" s="14">
        <v>665856</v>
      </c>
      <c r="H105" s="15">
        <v>15530</v>
      </c>
      <c r="I105" s="14">
        <v>538580.4</v>
      </c>
      <c r="J105" s="16">
        <v>1</v>
      </c>
      <c r="K105" s="14">
        <v>15530</v>
      </c>
      <c r="L105" s="14">
        <v>538580.4</v>
      </c>
      <c r="M105" s="14">
        <v>0</v>
      </c>
      <c r="N105" s="14">
        <v>0</v>
      </c>
      <c r="O105" s="14">
        <v>15530</v>
      </c>
      <c r="P105" s="14">
        <v>538580.4</v>
      </c>
      <c r="Q105" s="14">
        <v>-3670</v>
      </c>
      <c r="R105" s="14">
        <v>-127275.59999999998</v>
      </c>
      <c r="S105" s="1">
        <v>0</v>
      </c>
      <c r="T105" s="1">
        <v>0</v>
      </c>
    </row>
    <row r="106" spans="1:20" ht="16.5" hidden="1" customHeight="1" x14ac:dyDescent="0.2">
      <c r="A106" s="10">
        <v>101</v>
      </c>
      <c r="B106" s="11" t="s">
        <v>220</v>
      </c>
      <c r="C106" s="12" t="s">
        <v>221</v>
      </c>
      <c r="D106" s="11" t="s">
        <v>37</v>
      </c>
      <c r="E106" s="13">
        <v>3439.1099999999997</v>
      </c>
      <c r="F106" s="14">
        <v>19200</v>
      </c>
      <c r="G106" s="14">
        <v>66030911.999999993</v>
      </c>
      <c r="H106" s="15">
        <v>15530</v>
      </c>
      <c r="I106" s="14">
        <v>53409378.299999997</v>
      </c>
      <c r="J106" s="16">
        <v>1</v>
      </c>
      <c r="K106" s="14">
        <v>15530</v>
      </c>
      <c r="L106" s="14">
        <v>53409378.299999997</v>
      </c>
      <c r="M106" s="14">
        <v>0</v>
      </c>
      <c r="N106" s="14">
        <v>0</v>
      </c>
      <c r="O106" s="14">
        <v>15530</v>
      </c>
      <c r="P106" s="14">
        <v>53409378.299999997</v>
      </c>
      <c r="Q106" s="14">
        <v>-3670</v>
      </c>
      <c r="R106" s="14">
        <v>-12621533.699999996</v>
      </c>
      <c r="S106" s="1">
        <v>0</v>
      </c>
      <c r="T106" s="1">
        <v>0</v>
      </c>
    </row>
    <row r="107" spans="1:20" ht="16.5" hidden="1" customHeight="1" x14ac:dyDescent="0.2">
      <c r="A107" s="10">
        <v>102</v>
      </c>
      <c r="B107" s="11" t="s">
        <v>222</v>
      </c>
      <c r="C107" s="12" t="s">
        <v>223</v>
      </c>
      <c r="D107" s="11" t="s">
        <v>37</v>
      </c>
      <c r="E107" s="13">
        <v>3699.3225000000002</v>
      </c>
      <c r="F107" s="14">
        <v>19200</v>
      </c>
      <c r="G107" s="14">
        <v>71026992</v>
      </c>
      <c r="H107" s="15">
        <v>15530</v>
      </c>
      <c r="I107" s="14">
        <v>57450478.425000004</v>
      </c>
      <c r="J107" s="16">
        <v>1</v>
      </c>
      <c r="K107" s="14">
        <v>15530</v>
      </c>
      <c r="L107" s="14">
        <v>57450478.425000004</v>
      </c>
      <c r="M107" s="14">
        <v>0</v>
      </c>
      <c r="N107" s="14">
        <v>0</v>
      </c>
      <c r="O107" s="14">
        <v>15530</v>
      </c>
      <c r="P107" s="14">
        <v>57450478.425000004</v>
      </c>
      <c r="Q107" s="14">
        <v>-3670</v>
      </c>
      <c r="R107" s="14">
        <v>-13576513.574999996</v>
      </c>
      <c r="S107" s="1">
        <v>0</v>
      </c>
      <c r="T107" s="1">
        <v>0</v>
      </c>
    </row>
    <row r="108" spans="1:20" ht="16.5" hidden="1" customHeight="1" x14ac:dyDescent="0.2">
      <c r="A108" s="10">
        <v>103</v>
      </c>
      <c r="B108" s="11" t="s">
        <v>224</v>
      </c>
      <c r="C108" s="12" t="s">
        <v>225</v>
      </c>
      <c r="D108" s="11" t="s">
        <v>37</v>
      </c>
      <c r="E108" s="13">
        <v>858.83999999999992</v>
      </c>
      <c r="F108" s="14">
        <v>19200</v>
      </c>
      <c r="G108" s="14">
        <v>16489727.999999998</v>
      </c>
      <c r="H108" s="15">
        <v>15530</v>
      </c>
      <c r="I108" s="14">
        <v>13337785.199999999</v>
      </c>
      <c r="J108" s="16">
        <v>1</v>
      </c>
      <c r="K108" s="14">
        <v>15530</v>
      </c>
      <c r="L108" s="14">
        <v>13337785.199999999</v>
      </c>
      <c r="M108" s="14">
        <v>0</v>
      </c>
      <c r="N108" s="14">
        <v>0</v>
      </c>
      <c r="O108" s="14">
        <v>15530</v>
      </c>
      <c r="P108" s="14">
        <v>13337785.199999999</v>
      </c>
      <c r="Q108" s="14">
        <v>-3670</v>
      </c>
      <c r="R108" s="14">
        <v>-3151942.7999999989</v>
      </c>
      <c r="S108" s="1">
        <v>0</v>
      </c>
      <c r="T108" s="1">
        <v>0</v>
      </c>
    </row>
    <row r="109" spans="1:20" ht="16.5" hidden="1" customHeight="1" x14ac:dyDescent="0.2">
      <c r="A109" s="10">
        <v>104</v>
      </c>
      <c r="B109" s="11" t="s">
        <v>210</v>
      </c>
      <c r="C109" s="12" t="s">
        <v>226</v>
      </c>
      <c r="D109" s="11" t="s">
        <v>37</v>
      </c>
      <c r="E109" s="13">
        <v>661.125</v>
      </c>
      <c r="F109" s="14">
        <v>19250</v>
      </c>
      <c r="G109" s="14">
        <v>12726656.25</v>
      </c>
      <c r="H109" s="15">
        <v>18800</v>
      </c>
      <c r="I109" s="14">
        <v>12429150</v>
      </c>
      <c r="J109" s="16">
        <v>1</v>
      </c>
      <c r="K109" s="14">
        <v>18800</v>
      </c>
      <c r="L109" s="14">
        <v>12429150</v>
      </c>
      <c r="M109" s="14">
        <v>0</v>
      </c>
      <c r="N109" s="14">
        <v>0</v>
      </c>
      <c r="O109" s="14">
        <v>18800</v>
      </c>
      <c r="P109" s="14">
        <v>12429150</v>
      </c>
      <c r="Q109" s="14">
        <v>-450</v>
      </c>
      <c r="R109" s="14">
        <v>-297506.25</v>
      </c>
      <c r="S109" s="1">
        <v>0</v>
      </c>
      <c r="T109" s="1">
        <v>0</v>
      </c>
    </row>
    <row r="110" spans="1:20" ht="16.5" hidden="1" customHeight="1" x14ac:dyDescent="0.2">
      <c r="A110" s="10">
        <v>105</v>
      </c>
      <c r="B110" s="11" t="s">
        <v>227</v>
      </c>
      <c r="C110" s="12" t="s">
        <v>228</v>
      </c>
      <c r="D110" s="11" t="s">
        <v>37</v>
      </c>
      <c r="E110" s="13">
        <v>6357.0422799999997</v>
      </c>
      <c r="F110" s="14">
        <v>1380</v>
      </c>
      <c r="G110" s="14">
        <v>8772718.3464000002</v>
      </c>
      <c r="H110" s="15">
        <v>1473</v>
      </c>
      <c r="I110" s="14">
        <v>9363923.2784399986</v>
      </c>
      <c r="J110" s="16">
        <v>1</v>
      </c>
      <c r="K110" s="14">
        <v>1473</v>
      </c>
      <c r="L110" s="14">
        <v>9363923.2784399986</v>
      </c>
      <c r="M110" s="14">
        <v>0</v>
      </c>
      <c r="N110" s="14">
        <v>0</v>
      </c>
      <c r="O110" s="14">
        <v>1473</v>
      </c>
      <c r="P110" s="14">
        <v>9363923.2784399986</v>
      </c>
      <c r="Q110" s="14">
        <v>93</v>
      </c>
      <c r="R110" s="14">
        <v>591204.93203999847</v>
      </c>
      <c r="S110" s="1">
        <v>0</v>
      </c>
      <c r="T110" s="1">
        <v>0</v>
      </c>
    </row>
    <row r="111" spans="1:20" ht="16.5" hidden="1" customHeight="1" x14ac:dyDescent="0.2">
      <c r="A111" s="10">
        <v>106</v>
      </c>
      <c r="B111" s="11" t="s">
        <v>229</v>
      </c>
      <c r="C111" s="12" t="s">
        <v>230</v>
      </c>
      <c r="D111" s="11" t="s">
        <v>37</v>
      </c>
      <c r="E111" s="13">
        <v>14810.975062999994</v>
      </c>
      <c r="F111" s="14">
        <v>1398</v>
      </c>
      <c r="G111" s="14">
        <v>20705743.138073992</v>
      </c>
      <c r="H111" s="15">
        <v>1491</v>
      </c>
      <c r="I111" s="14">
        <v>22083163.818932991</v>
      </c>
      <c r="J111" s="16">
        <v>1</v>
      </c>
      <c r="K111" s="14">
        <v>1491</v>
      </c>
      <c r="L111" s="14">
        <v>22083163.818932991</v>
      </c>
      <c r="M111" s="14">
        <v>0</v>
      </c>
      <c r="N111" s="14">
        <v>0</v>
      </c>
      <c r="O111" s="14">
        <v>1491</v>
      </c>
      <c r="P111" s="14">
        <v>22083163.818932991</v>
      </c>
      <c r="Q111" s="14">
        <v>93</v>
      </c>
      <c r="R111" s="14">
        <v>1377420.6808589995</v>
      </c>
      <c r="S111" s="1">
        <v>0</v>
      </c>
      <c r="T111" s="1">
        <v>0</v>
      </c>
    </row>
    <row r="112" spans="1:20" ht="16.5" hidden="1" customHeight="1" x14ac:dyDescent="0.2">
      <c r="A112" s="10">
        <v>107</v>
      </c>
      <c r="B112" s="11" t="s">
        <v>231</v>
      </c>
      <c r="C112" s="12" t="s">
        <v>232</v>
      </c>
      <c r="D112" s="11" t="s">
        <v>37</v>
      </c>
      <c r="E112" s="13">
        <v>17.722440000000002</v>
      </c>
      <c r="F112" s="14">
        <v>3135</v>
      </c>
      <c r="G112" s="14">
        <v>55559.849400000006</v>
      </c>
      <c r="H112" s="15">
        <v>5000</v>
      </c>
      <c r="I112" s="14">
        <v>88612.200000000012</v>
      </c>
      <c r="J112" s="16">
        <v>1</v>
      </c>
      <c r="K112" s="14">
        <v>5000</v>
      </c>
      <c r="L112" s="14">
        <v>88612.200000000012</v>
      </c>
      <c r="M112" s="14">
        <v>0</v>
      </c>
      <c r="N112" s="14">
        <v>0</v>
      </c>
      <c r="O112" s="14">
        <v>5000</v>
      </c>
      <c r="P112" s="14">
        <v>88612.200000000012</v>
      </c>
      <c r="Q112" s="14">
        <v>1865</v>
      </c>
      <c r="R112" s="14">
        <v>33052.350600000005</v>
      </c>
      <c r="S112" s="1">
        <v>0</v>
      </c>
      <c r="T112" s="1">
        <v>0</v>
      </c>
    </row>
    <row r="113" spans="1:18" ht="16.5" hidden="1" customHeight="1" x14ac:dyDescent="0.2">
      <c r="A113" s="10">
        <v>108</v>
      </c>
      <c r="B113" s="11" t="s">
        <v>11</v>
      </c>
      <c r="C113" s="12" t="s">
        <v>12</v>
      </c>
      <c r="D113" s="11" t="s">
        <v>13</v>
      </c>
      <c r="E113" s="13"/>
      <c r="F113" s="14"/>
      <c r="G113" s="14">
        <v>5742041.8442707555</v>
      </c>
      <c r="H113" s="15"/>
      <c r="I113" s="14"/>
      <c r="J113" s="16"/>
      <c r="K113" s="14"/>
      <c r="L113" s="14"/>
      <c r="M113" s="14"/>
      <c r="N113" s="14"/>
      <c r="O113" s="14"/>
      <c r="P113" s="14">
        <v>7689608.0981718376</v>
      </c>
      <c r="Q113" s="14"/>
      <c r="R113" s="14">
        <v>1947566.2539010821</v>
      </c>
    </row>
    <row r="114" spans="1:18" ht="16.5" hidden="1" customHeight="1" x14ac:dyDescent="0.2">
      <c r="A114" s="17"/>
      <c r="B114" s="18"/>
      <c r="C114" s="19" t="s">
        <v>14</v>
      </c>
      <c r="D114" s="18"/>
      <c r="E114" s="20"/>
      <c r="F114" s="21"/>
      <c r="G114" s="21">
        <v>626775832.34092617</v>
      </c>
      <c r="H114" s="22"/>
      <c r="I114" s="21">
        <v>742928273.79353893</v>
      </c>
      <c r="J114" s="23"/>
      <c r="K114" s="21"/>
      <c r="L114" s="21">
        <v>742928273.79353893</v>
      </c>
      <c r="M114" s="21"/>
      <c r="N114" s="21">
        <v>0</v>
      </c>
      <c r="O114" s="21"/>
      <c r="P114" s="21">
        <v>750617881.89171076</v>
      </c>
      <c r="Q114" s="21"/>
      <c r="R114" s="21">
        <v>123842049.55078457</v>
      </c>
    </row>
    <row r="115" spans="1:18" ht="16.5" hidden="1" customHeight="1" x14ac:dyDescent="0.2">
      <c r="A115" s="4" t="s">
        <v>15</v>
      </c>
      <c r="B115" s="5"/>
      <c r="C115" s="5" t="s">
        <v>16</v>
      </c>
      <c r="D115" s="5"/>
      <c r="E115" s="6"/>
      <c r="F115" s="7"/>
      <c r="G115" s="7"/>
      <c r="H115" s="8"/>
      <c r="I115" s="7"/>
      <c r="J115" s="9"/>
      <c r="K115" s="7"/>
      <c r="L115" s="7"/>
      <c r="M115" s="7"/>
      <c r="N115" s="7"/>
      <c r="O115" s="7"/>
      <c r="P115" s="7"/>
      <c r="Q115" s="7"/>
      <c r="R115" s="7"/>
    </row>
    <row r="116" spans="1:18" ht="16.5" hidden="1" customHeight="1" x14ac:dyDescent="0.2">
      <c r="A116" s="10">
        <v>1</v>
      </c>
      <c r="B116" s="11" t="s">
        <v>33</v>
      </c>
      <c r="C116" s="12" t="s">
        <v>475</v>
      </c>
      <c r="D116" s="11" t="s">
        <v>46</v>
      </c>
      <c r="E116" s="13">
        <v>2</v>
      </c>
      <c r="F116" s="14">
        <v>1000000</v>
      </c>
      <c r="G116" s="14">
        <v>2000000</v>
      </c>
      <c r="H116" s="15">
        <v>1000000</v>
      </c>
      <c r="I116" s="14">
        <v>2000000</v>
      </c>
      <c r="J116" s="16">
        <v>1</v>
      </c>
      <c r="K116" s="14">
        <v>1000000</v>
      </c>
      <c r="L116" s="14">
        <v>2000000</v>
      </c>
      <c r="M116" s="14"/>
      <c r="N116" s="14"/>
      <c r="O116" s="14">
        <v>1000000</v>
      </c>
      <c r="P116" s="14">
        <v>2000000</v>
      </c>
      <c r="Q116" s="14">
        <v>0</v>
      </c>
      <c r="R116" s="14">
        <v>0</v>
      </c>
    </row>
    <row r="117" spans="1:18" ht="16.5" hidden="1" customHeight="1" x14ac:dyDescent="0.2">
      <c r="A117" s="10">
        <v>2</v>
      </c>
      <c r="B117" s="11" t="s">
        <v>33</v>
      </c>
      <c r="C117" s="12" t="s">
        <v>233</v>
      </c>
      <c r="D117" s="11" t="s">
        <v>234</v>
      </c>
      <c r="E117" s="13">
        <v>1</v>
      </c>
      <c r="F117" s="14">
        <v>500000</v>
      </c>
      <c r="G117" s="14">
        <v>500000</v>
      </c>
      <c r="H117" s="15">
        <v>500000</v>
      </c>
      <c r="I117" s="14">
        <v>500000</v>
      </c>
      <c r="J117" s="16">
        <v>1</v>
      </c>
      <c r="K117" s="14">
        <v>500000</v>
      </c>
      <c r="L117" s="14">
        <v>500000</v>
      </c>
      <c r="M117" s="14"/>
      <c r="N117" s="14"/>
      <c r="O117" s="14">
        <v>500000</v>
      </c>
      <c r="P117" s="14">
        <v>500000</v>
      </c>
      <c r="Q117" s="14">
        <v>0</v>
      </c>
      <c r="R117" s="14">
        <v>0</v>
      </c>
    </row>
    <row r="118" spans="1:18" ht="16.5" hidden="1" customHeight="1" x14ac:dyDescent="0.2">
      <c r="A118" s="10">
        <v>3</v>
      </c>
      <c r="B118" s="11" t="s">
        <v>235</v>
      </c>
      <c r="C118" s="12" t="s">
        <v>236</v>
      </c>
      <c r="D118" s="11" t="s">
        <v>237</v>
      </c>
      <c r="E118" s="13">
        <v>50.430019999999992</v>
      </c>
      <c r="F118" s="14">
        <v>221303</v>
      </c>
      <c r="G118" s="14">
        <v>11160314.716059998</v>
      </c>
      <c r="H118" s="15">
        <v>243707</v>
      </c>
      <c r="I118" s="14">
        <v>12290148.884139998</v>
      </c>
      <c r="J118" s="16">
        <v>1</v>
      </c>
      <c r="K118" s="14">
        <v>243707</v>
      </c>
      <c r="L118" s="14">
        <v>12290148.884139998</v>
      </c>
      <c r="M118" s="14"/>
      <c r="N118" s="14"/>
      <c r="O118" s="14">
        <v>243707</v>
      </c>
      <c r="P118" s="14">
        <v>12290148.884139998</v>
      </c>
      <c r="Q118" s="14">
        <v>22404</v>
      </c>
      <c r="R118" s="14">
        <v>1129834.1680800002</v>
      </c>
    </row>
    <row r="119" spans="1:18" ht="16.5" hidden="1" customHeight="1" x14ac:dyDescent="0.2">
      <c r="A119" s="10">
        <v>4</v>
      </c>
      <c r="B119" s="11" t="s">
        <v>238</v>
      </c>
      <c r="C119" s="12" t="s">
        <v>239</v>
      </c>
      <c r="D119" s="11" t="s">
        <v>237</v>
      </c>
      <c r="E119" s="13">
        <v>88.420169999999999</v>
      </c>
      <c r="F119" s="14">
        <v>239592</v>
      </c>
      <c r="G119" s="14">
        <v>21184765.370639998</v>
      </c>
      <c r="H119" s="15">
        <v>263826</v>
      </c>
      <c r="I119" s="14">
        <v>23327539.77042</v>
      </c>
      <c r="J119" s="16">
        <v>1</v>
      </c>
      <c r="K119" s="14">
        <v>263826</v>
      </c>
      <c r="L119" s="14">
        <v>23327539.77042</v>
      </c>
      <c r="M119" s="14"/>
      <c r="N119" s="14"/>
      <c r="O119" s="14">
        <v>263826</v>
      </c>
      <c r="P119" s="14">
        <v>23327539.77042</v>
      </c>
      <c r="Q119" s="14">
        <v>24234</v>
      </c>
      <c r="R119" s="14">
        <v>2142774.3997800015</v>
      </c>
    </row>
    <row r="120" spans="1:18" ht="16.5" hidden="1" customHeight="1" x14ac:dyDescent="0.2">
      <c r="A120" s="10">
        <v>5</v>
      </c>
      <c r="B120" s="11" t="s">
        <v>240</v>
      </c>
      <c r="C120" s="12" t="s">
        <v>241</v>
      </c>
      <c r="D120" s="11" t="s">
        <v>237</v>
      </c>
      <c r="E120" s="13">
        <v>19.75788</v>
      </c>
      <c r="F120" s="14">
        <v>242000</v>
      </c>
      <c r="G120" s="14">
        <v>4781406.96</v>
      </c>
      <c r="H120" s="15">
        <v>266500</v>
      </c>
      <c r="I120" s="14">
        <v>5265475.0200000005</v>
      </c>
      <c r="J120" s="16">
        <v>1</v>
      </c>
      <c r="K120" s="14">
        <v>266500</v>
      </c>
      <c r="L120" s="14">
        <v>5265475.0200000005</v>
      </c>
      <c r="M120" s="14"/>
      <c r="N120" s="14"/>
      <c r="O120" s="14">
        <v>266500</v>
      </c>
      <c r="P120" s="14">
        <v>5265475.0200000005</v>
      </c>
      <c r="Q120" s="14">
        <v>24500</v>
      </c>
      <c r="R120" s="14">
        <v>484068.06000000052</v>
      </c>
    </row>
    <row r="121" spans="1:18" ht="16.5" hidden="1" customHeight="1" x14ac:dyDescent="0.2">
      <c r="A121" s="10">
        <v>6</v>
      </c>
      <c r="B121" s="11" t="s">
        <v>242</v>
      </c>
      <c r="C121" s="12" t="s">
        <v>243</v>
      </c>
      <c r="D121" s="11" t="s">
        <v>237</v>
      </c>
      <c r="E121" s="13">
        <v>862.85227000000009</v>
      </c>
      <c r="F121" s="14">
        <v>262000</v>
      </c>
      <c r="G121" s="14">
        <v>226067294.74000001</v>
      </c>
      <c r="H121" s="15">
        <v>288500</v>
      </c>
      <c r="I121" s="14">
        <v>248932879.89500004</v>
      </c>
      <c r="J121" s="16">
        <v>1</v>
      </c>
      <c r="K121" s="14">
        <v>288500</v>
      </c>
      <c r="L121" s="14">
        <v>248932879.89500004</v>
      </c>
      <c r="M121" s="14"/>
      <c r="N121" s="14"/>
      <c r="O121" s="14">
        <v>288500</v>
      </c>
      <c r="P121" s="14">
        <v>248932879.89500004</v>
      </c>
      <c r="Q121" s="14">
        <v>26500</v>
      </c>
      <c r="R121" s="14">
        <v>22865585.155000031</v>
      </c>
    </row>
    <row r="122" spans="1:18" ht="16.5" hidden="1" customHeight="1" x14ac:dyDescent="0.2">
      <c r="A122" s="10">
        <v>7</v>
      </c>
      <c r="B122" s="11" t="s">
        <v>244</v>
      </c>
      <c r="C122" s="12" t="s">
        <v>245</v>
      </c>
      <c r="D122" s="11" t="s">
        <v>237</v>
      </c>
      <c r="E122" s="13">
        <v>192.624146</v>
      </c>
      <c r="F122" s="14">
        <v>284408</v>
      </c>
      <c r="G122" s="14">
        <v>54783848.115567997</v>
      </c>
      <c r="H122" s="15">
        <v>313174</v>
      </c>
      <c r="I122" s="14">
        <v>60324874.299403995</v>
      </c>
      <c r="J122" s="16">
        <v>1</v>
      </c>
      <c r="K122" s="14">
        <v>313174</v>
      </c>
      <c r="L122" s="14">
        <v>60324874.299403995</v>
      </c>
      <c r="M122" s="14"/>
      <c r="N122" s="14"/>
      <c r="O122" s="14">
        <v>313174</v>
      </c>
      <c r="P122" s="14">
        <v>60324874.299403995</v>
      </c>
      <c r="Q122" s="14">
        <v>28766</v>
      </c>
      <c r="R122" s="14">
        <v>5541026.1838359982</v>
      </c>
    </row>
    <row r="123" spans="1:18" ht="16.5" hidden="1" customHeight="1" x14ac:dyDescent="0.2">
      <c r="A123" s="17"/>
      <c r="B123" s="18"/>
      <c r="C123" s="19" t="s">
        <v>17</v>
      </c>
      <c r="D123" s="18"/>
      <c r="E123" s="20"/>
      <c r="F123" s="21"/>
      <c r="G123" s="21">
        <v>320477629.90226799</v>
      </c>
      <c r="H123" s="22"/>
      <c r="I123" s="21">
        <v>352640917.86896408</v>
      </c>
      <c r="J123" s="23"/>
      <c r="K123" s="21"/>
      <c r="L123" s="21">
        <v>352640917.86896408</v>
      </c>
      <c r="M123" s="21"/>
      <c r="N123" s="21">
        <v>0</v>
      </c>
      <c r="O123" s="21"/>
      <c r="P123" s="21">
        <v>352640917.86896408</v>
      </c>
      <c r="Q123" s="21"/>
      <c r="R123" s="21">
        <v>32163287.966696031</v>
      </c>
    </row>
    <row r="124" spans="1:18" ht="16.5" hidden="1" customHeight="1" x14ac:dyDescent="0.2">
      <c r="A124" s="4" t="s">
        <v>18</v>
      </c>
      <c r="B124" s="5"/>
      <c r="C124" s="5" t="s">
        <v>19</v>
      </c>
      <c r="D124" s="5"/>
      <c r="E124" s="6"/>
      <c r="F124" s="7"/>
      <c r="G124" s="7"/>
      <c r="H124" s="8"/>
      <c r="I124" s="7"/>
      <c r="J124" s="9"/>
      <c r="K124" s="7"/>
      <c r="L124" s="7"/>
      <c r="M124" s="7"/>
      <c r="N124" s="7"/>
      <c r="O124" s="7"/>
      <c r="P124" s="7"/>
      <c r="Q124" s="7"/>
      <c r="R124" s="7"/>
    </row>
    <row r="125" spans="1:18" ht="16.5" hidden="1" customHeight="1" x14ac:dyDescent="0.2">
      <c r="A125" s="10">
        <v>1</v>
      </c>
      <c r="B125" s="11" t="s">
        <v>246</v>
      </c>
      <c r="C125" s="12" t="s">
        <v>247</v>
      </c>
      <c r="D125" s="11" t="s">
        <v>248</v>
      </c>
      <c r="E125" s="13">
        <v>0.21801000000000001</v>
      </c>
      <c r="F125" s="14">
        <v>2256343</v>
      </c>
      <c r="G125" s="14">
        <v>491905.33743000001</v>
      </c>
      <c r="H125" s="15">
        <v>2089914</v>
      </c>
      <c r="I125" s="14">
        <v>455622.15114000003</v>
      </c>
      <c r="J125" s="16">
        <v>1</v>
      </c>
      <c r="K125" s="14">
        <v>2089914</v>
      </c>
      <c r="L125" s="14">
        <v>455622.15114000003</v>
      </c>
      <c r="M125" s="14"/>
      <c r="N125" s="14">
        <v>0</v>
      </c>
      <c r="O125" s="14">
        <v>2089914</v>
      </c>
      <c r="P125" s="14">
        <v>455622.15114000003</v>
      </c>
      <c r="Q125" s="14">
        <v>-166429</v>
      </c>
      <c r="R125" s="14">
        <v>-36283.186289999983</v>
      </c>
    </row>
    <row r="126" spans="1:18" ht="16.5" hidden="1" customHeight="1" x14ac:dyDescent="0.2">
      <c r="A126" s="10">
        <v>2</v>
      </c>
      <c r="B126" s="11" t="s">
        <v>249</v>
      </c>
      <c r="C126" s="12" t="s">
        <v>250</v>
      </c>
      <c r="D126" s="11" t="s">
        <v>248</v>
      </c>
      <c r="E126" s="13">
        <v>0.15054300000000001</v>
      </c>
      <c r="F126" s="14">
        <v>3038093</v>
      </c>
      <c r="G126" s="14">
        <v>457363.63449900004</v>
      </c>
      <c r="H126" s="15">
        <v>3108343</v>
      </c>
      <c r="I126" s="14">
        <v>467939.280249</v>
      </c>
      <c r="J126" s="16">
        <v>1</v>
      </c>
      <c r="K126" s="14">
        <v>3108343</v>
      </c>
      <c r="L126" s="14">
        <v>467939.280249</v>
      </c>
      <c r="M126" s="14"/>
      <c r="N126" s="14">
        <v>0</v>
      </c>
      <c r="O126" s="14">
        <v>3108343</v>
      </c>
      <c r="P126" s="14">
        <v>467939.280249</v>
      </c>
      <c r="Q126" s="14">
        <v>70250</v>
      </c>
      <c r="R126" s="14">
        <v>10575.645749999967</v>
      </c>
    </row>
    <row r="127" spans="1:18" ht="16.5" hidden="1" customHeight="1" x14ac:dyDescent="0.2">
      <c r="A127" s="10">
        <v>3</v>
      </c>
      <c r="B127" s="11" t="s">
        <v>251</v>
      </c>
      <c r="C127" s="12" t="s">
        <v>252</v>
      </c>
      <c r="D127" s="11" t="s">
        <v>248</v>
      </c>
      <c r="E127" s="13">
        <v>1.9548870000000003</v>
      </c>
      <c r="F127" s="14">
        <v>2260828</v>
      </c>
      <c r="G127" s="14">
        <v>4419663.2664360004</v>
      </c>
      <c r="H127" s="15">
        <v>2326668</v>
      </c>
      <c r="I127" s="14">
        <v>4548373.0265160007</v>
      </c>
      <c r="J127" s="16">
        <v>1</v>
      </c>
      <c r="K127" s="14">
        <v>2326668</v>
      </c>
      <c r="L127" s="14">
        <v>4548373.0265160007</v>
      </c>
      <c r="M127" s="14"/>
      <c r="N127" s="14">
        <v>0</v>
      </c>
      <c r="O127" s="14">
        <v>2326668</v>
      </c>
      <c r="P127" s="14">
        <v>4548373.0265160007</v>
      </c>
      <c r="Q127" s="14">
        <v>65840</v>
      </c>
      <c r="R127" s="14">
        <v>128709.76008000039</v>
      </c>
    </row>
    <row r="128" spans="1:18" ht="16.5" hidden="1" customHeight="1" x14ac:dyDescent="0.2">
      <c r="A128" s="10">
        <v>4</v>
      </c>
      <c r="B128" s="11" t="s">
        <v>253</v>
      </c>
      <c r="C128" s="12" t="s">
        <v>254</v>
      </c>
      <c r="D128" s="11" t="s">
        <v>248</v>
      </c>
      <c r="E128" s="13">
        <v>10.23456</v>
      </c>
      <c r="F128" s="14">
        <v>27817</v>
      </c>
      <c r="G128" s="14">
        <v>284694.75552000001</v>
      </c>
      <c r="H128" s="15">
        <v>27917</v>
      </c>
      <c r="I128" s="14">
        <v>285718.21152000001</v>
      </c>
      <c r="J128" s="16">
        <v>1</v>
      </c>
      <c r="K128" s="14">
        <v>27917</v>
      </c>
      <c r="L128" s="14">
        <v>285718.21152000001</v>
      </c>
      <c r="M128" s="14"/>
      <c r="N128" s="14">
        <v>0</v>
      </c>
      <c r="O128" s="14">
        <v>27917</v>
      </c>
      <c r="P128" s="14">
        <v>285718.21152000001</v>
      </c>
      <c r="Q128" s="14">
        <v>100</v>
      </c>
      <c r="R128" s="14">
        <v>1023.4560000000056</v>
      </c>
    </row>
    <row r="129" spans="1:18" ht="16.5" hidden="1" customHeight="1" x14ac:dyDescent="0.2">
      <c r="A129" s="10">
        <v>5</v>
      </c>
      <c r="B129" s="11" t="s">
        <v>255</v>
      </c>
      <c r="C129" s="12" t="s">
        <v>256</v>
      </c>
      <c r="D129" s="11" t="s">
        <v>248</v>
      </c>
      <c r="E129" s="13">
        <v>2.6764799999999997</v>
      </c>
      <c r="F129" s="14">
        <v>281286</v>
      </c>
      <c r="G129" s="14">
        <v>752856.35327999992</v>
      </c>
      <c r="H129" s="15">
        <v>306549</v>
      </c>
      <c r="I129" s="14">
        <v>820472.26751999988</v>
      </c>
      <c r="J129" s="16">
        <v>1</v>
      </c>
      <c r="K129" s="14">
        <v>306549</v>
      </c>
      <c r="L129" s="14">
        <v>820472.26751999988</v>
      </c>
      <c r="M129" s="14"/>
      <c r="N129" s="14">
        <v>0</v>
      </c>
      <c r="O129" s="14">
        <v>306549</v>
      </c>
      <c r="P129" s="14">
        <v>820472.26751999988</v>
      </c>
      <c r="Q129" s="14">
        <v>25263</v>
      </c>
      <c r="R129" s="14">
        <v>67615.914239999955</v>
      </c>
    </row>
    <row r="130" spans="1:18" ht="28.5" hidden="1" customHeight="1" x14ac:dyDescent="0.2">
      <c r="A130" s="10">
        <v>6</v>
      </c>
      <c r="B130" s="11" t="s">
        <v>257</v>
      </c>
      <c r="C130" s="12" t="s">
        <v>258</v>
      </c>
      <c r="D130" s="11" t="s">
        <v>248</v>
      </c>
      <c r="E130" s="13">
        <v>7.8453359999999996</v>
      </c>
      <c r="F130" s="14">
        <v>2391243</v>
      </c>
      <c r="G130" s="14">
        <v>18760104.792647999</v>
      </c>
      <c r="H130" s="15">
        <v>2093759</v>
      </c>
      <c r="I130" s="14">
        <v>16426242.858023999</v>
      </c>
      <c r="J130" s="16">
        <v>1</v>
      </c>
      <c r="K130" s="14">
        <v>2093759</v>
      </c>
      <c r="L130" s="14">
        <v>16426242.858023999</v>
      </c>
      <c r="M130" s="14"/>
      <c r="N130" s="14">
        <v>0</v>
      </c>
      <c r="O130" s="14">
        <v>2093759</v>
      </c>
      <c r="P130" s="14">
        <v>16426242.858023999</v>
      </c>
      <c r="Q130" s="14">
        <v>-297484</v>
      </c>
      <c r="R130" s="14">
        <v>-2333861.9346239995</v>
      </c>
    </row>
    <row r="131" spans="1:18" ht="28.5" hidden="1" customHeight="1" x14ac:dyDescent="0.2">
      <c r="A131" s="10">
        <v>7</v>
      </c>
      <c r="B131" s="11" t="s">
        <v>259</v>
      </c>
      <c r="C131" s="12" t="s">
        <v>260</v>
      </c>
      <c r="D131" s="11" t="s">
        <v>248</v>
      </c>
      <c r="E131" s="13">
        <v>0.33740399999999998</v>
      </c>
      <c r="F131" s="14">
        <v>2938899</v>
      </c>
      <c r="G131" s="14">
        <v>991596.27819599991</v>
      </c>
      <c r="H131" s="15">
        <v>2551618</v>
      </c>
      <c r="I131" s="14">
        <v>860926.11967199994</v>
      </c>
      <c r="J131" s="16">
        <v>1</v>
      </c>
      <c r="K131" s="14">
        <v>2551618</v>
      </c>
      <c r="L131" s="14">
        <v>860926.11967199994</v>
      </c>
      <c r="M131" s="14"/>
      <c r="N131" s="14">
        <v>0</v>
      </c>
      <c r="O131" s="14">
        <v>2551618</v>
      </c>
      <c r="P131" s="14">
        <v>860926.11967199994</v>
      </c>
      <c r="Q131" s="14">
        <v>-387281</v>
      </c>
      <c r="R131" s="14">
        <v>-130670.15852399997</v>
      </c>
    </row>
    <row r="132" spans="1:18" ht="16.5" hidden="1" customHeight="1" x14ac:dyDescent="0.2">
      <c r="A132" s="10">
        <v>8</v>
      </c>
      <c r="B132" s="11" t="s">
        <v>261</v>
      </c>
      <c r="C132" s="12" t="s">
        <v>262</v>
      </c>
      <c r="D132" s="11" t="s">
        <v>248</v>
      </c>
      <c r="E132" s="13">
        <v>9.5793309999999998</v>
      </c>
      <c r="F132" s="14">
        <v>276782</v>
      </c>
      <c r="G132" s="14">
        <v>2651386.3928419999</v>
      </c>
      <c r="H132" s="15">
        <v>301979</v>
      </c>
      <c r="I132" s="14">
        <v>2892756.7960489998</v>
      </c>
      <c r="J132" s="16">
        <v>1</v>
      </c>
      <c r="K132" s="14">
        <v>301979</v>
      </c>
      <c r="L132" s="14">
        <v>2892756.7960489998</v>
      </c>
      <c r="M132" s="14"/>
      <c r="N132" s="14">
        <v>0</v>
      </c>
      <c r="O132" s="14">
        <v>301979</v>
      </c>
      <c r="P132" s="14">
        <v>2892756.7960489998</v>
      </c>
      <c r="Q132" s="14">
        <v>25197</v>
      </c>
      <c r="R132" s="14">
        <v>241370.40320699988</v>
      </c>
    </row>
    <row r="133" spans="1:18" ht="16.5" hidden="1" customHeight="1" x14ac:dyDescent="0.2">
      <c r="A133" s="10">
        <v>9</v>
      </c>
      <c r="B133" s="11" t="s">
        <v>263</v>
      </c>
      <c r="C133" s="12" t="s">
        <v>264</v>
      </c>
      <c r="D133" s="11" t="s">
        <v>248</v>
      </c>
      <c r="E133" s="13">
        <v>2.1925149999999998</v>
      </c>
      <c r="F133" s="14">
        <v>272875</v>
      </c>
      <c r="G133" s="14">
        <v>598282.5306249999</v>
      </c>
      <c r="H133" s="15">
        <v>298005</v>
      </c>
      <c r="I133" s="14">
        <v>653380.43257499998</v>
      </c>
      <c r="J133" s="16">
        <v>1</v>
      </c>
      <c r="K133" s="14">
        <v>298005</v>
      </c>
      <c r="L133" s="14">
        <v>653380.43257499998</v>
      </c>
      <c r="M133" s="14"/>
      <c r="N133" s="14">
        <v>0</v>
      </c>
      <c r="O133" s="14">
        <v>298005</v>
      </c>
      <c r="P133" s="14">
        <v>653380.43257499998</v>
      </c>
      <c r="Q133" s="14">
        <v>25130</v>
      </c>
      <c r="R133" s="14">
        <v>55097.901950000087</v>
      </c>
    </row>
    <row r="134" spans="1:18" ht="16.5" hidden="1" customHeight="1" x14ac:dyDescent="0.2">
      <c r="A134" s="10">
        <v>10</v>
      </c>
      <c r="B134" s="11" t="s">
        <v>265</v>
      </c>
      <c r="C134" s="12" t="s">
        <v>266</v>
      </c>
      <c r="D134" s="11" t="s">
        <v>248</v>
      </c>
      <c r="E134" s="13">
        <v>6.7590639999999995</v>
      </c>
      <c r="F134" s="14">
        <v>396542</v>
      </c>
      <c r="G134" s="14">
        <v>2680252.7566879997</v>
      </c>
      <c r="H134" s="15">
        <v>392613</v>
      </c>
      <c r="I134" s="14">
        <v>2653696.3942319998</v>
      </c>
      <c r="J134" s="16">
        <v>1</v>
      </c>
      <c r="K134" s="14">
        <v>392613</v>
      </c>
      <c r="L134" s="14">
        <v>2653696.3942319998</v>
      </c>
      <c r="M134" s="14"/>
      <c r="N134" s="14">
        <v>0</v>
      </c>
      <c r="O134" s="14">
        <v>392613</v>
      </c>
      <c r="P134" s="14">
        <v>2653696.3942319998</v>
      </c>
      <c r="Q134" s="14">
        <v>-3929</v>
      </c>
      <c r="R134" s="14">
        <v>-26556.362455999944</v>
      </c>
    </row>
    <row r="135" spans="1:18" ht="16.5" hidden="1" customHeight="1" x14ac:dyDescent="0.2">
      <c r="A135" s="10">
        <v>11</v>
      </c>
      <c r="B135" s="11" t="s">
        <v>267</v>
      </c>
      <c r="C135" s="12" t="s">
        <v>268</v>
      </c>
      <c r="D135" s="11" t="s">
        <v>248</v>
      </c>
      <c r="E135" s="13">
        <v>1.5200000000000002</v>
      </c>
      <c r="F135" s="14">
        <v>363108</v>
      </c>
      <c r="G135" s="14">
        <v>551924.16</v>
      </c>
      <c r="H135" s="15">
        <v>393704</v>
      </c>
      <c r="I135" s="14">
        <v>598430.08000000007</v>
      </c>
      <c r="J135" s="16">
        <v>1</v>
      </c>
      <c r="K135" s="14">
        <v>393704</v>
      </c>
      <c r="L135" s="14">
        <v>598430.08000000007</v>
      </c>
      <c r="M135" s="14"/>
      <c r="N135" s="14">
        <v>0</v>
      </c>
      <c r="O135" s="14">
        <v>393704</v>
      </c>
      <c r="P135" s="14">
        <v>598430.08000000007</v>
      </c>
      <c r="Q135" s="14">
        <v>30596</v>
      </c>
      <c r="R135" s="14">
        <v>46505.920000000042</v>
      </c>
    </row>
    <row r="136" spans="1:18" ht="16.5" hidden="1" customHeight="1" x14ac:dyDescent="0.2">
      <c r="A136" s="10">
        <v>12</v>
      </c>
      <c r="B136" s="11" t="s">
        <v>269</v>
      </c>
      <c r="C136" s="12" t="s">
        <v>270</v>
      </c>
      <c r="D136" s="11" t="s">
        <v>248</v>
      </c>
      <c r="E136" s="13">
        <v>7.3756870000000001</v>
      </c>
      <c r="F136" s="14">
        <v>411700</v>
      </c>
      <c r="G136" s="14">
        <v>3036570.3379000002</v>
      </c>
      <c r="H136" s="15">
        <v>442925</v>
      </c>
      <c r="I136" s="14">
        <v>3266876.164475</v>
      </c>
      <c r="J136" s="16">
        <v>1</v>
      </c>
      <c r="K136" s="14">
        <v>442925</v>
      </c>
      <c r="L136" s="14">
        <v>3266876.164475</v>
      </c>
      <c r="M136" s="14"/>
      <c r="N136" s="14">
        <v>0</v>
      </c>
      <c r="O136" s="14">
        <v>442925</v>
      </c>
      <c r="P136" s="14">
        <v>3266876.164475</v>
      </c>
      <c r="Q136" s="14">
        <v>31225</v>
      </c>
      <c r="R136" s="14">
        <v>230305.82657499984</v>
      </c>
    </row>
    <row r="137" spans="1:18" ht="16.5" hidden="1" customHeight="1" x14ac:dyDescent="0.2">
      <c r="A137" s="10">
        <v>13</v>
      </c>
      <c r="B137" s="11" t="s">
        <v>271</v>
      </c>
      <c r="C137" s="12" t="s">
        <v>272</v>
      </c>
      <c r="D137" s="11" t="s">
        <v>248</v>
      </c>
      <c r="E137" s="13">
        <v>25.02</v>
      </c>
      <c r="F137" s="14">
        <v>15042</v>
      </c>
      <c r="G137" s="14">
        <v>376350.83999999997</v>
      </c>
      <c r="H137" s="15">
        <v>15072</v>
      </c>
      <c r="I137" s="14">
        <v>377101.44</v>
      </c>
      <c r="J137" s="16">
        <v>1</v>
      </c>
      <c r="K137" s="14">
        <v>15072</v>
      </c>
      <c r="L137" s="14">
        <v>377101.44</v>
      </c>
      <c r="M137" s="14"/>
      <c r="N137" s="14">
        <v>0</v>
      </c>
      <c r="O137" s="14">
        <v>15072</v>
      </c>
      <c r="P137" s="14">
        <v>377101.44</v>
      </c>
      <c r="Q137" s="14">
        <v>30</v>
      </c>
      <c r="R137" s="14">
        <v>750.60000000003492</v>
      </c>
    </row>
    <row r="138" spans="1:18" ht="16.5" hidden="1" customHeight="1" x14ac:dyDescent="0.2">
      <c r="A138" s="10">
        <v>14</v>
      </c>
      <c r="B138" s="11" t="s">
        <v>273</v>
      </c>
      <c r="C138" s="12" t="s">
        <v>274</v>
      </c>
      <c r="D138" s="11" t="s">
        <v>248</v>
      </c>
      <c r="E138" s="13">
        <v>3.3375399999999997</v>
      </c>
      <c r="F138" s="14">
        <v>320806</v>
      </c>
      <c r="G138" s="14">
        <v>1070702.8572399998</v>
      </c>
      <c r="H138" s="15">
        <v>346136</v>
      </c>
      <c r="I138" s="14">
        <v>1155242.74544</v>
      </c>
      <c r="J138" s="16">
        <v>1</v>
      </c>
      <c r="K138" s="14">
        <v>346136</v>
      </c>
      <c r="L138" s="14">
        <v>1155242.74544</v>
      </c>
      <c r="M138" s="14"/>
      <c r="N138" s="14">
        <v>0</v>
      </c>
      <c r="O138" s="14">
        <v>346136</v>
      </c>
      <c r="P138" s="14">
        <v>1155242.74544</v>
      </c>
      <c r="Q138" s="14">
        <v>25330</v>
      </c>
      <c r="R138" s="14">
        <v>84539.888200000161</v>
      </c>
    </row>
    <row r="139" spans="1:18" ht="16.5" hidden="1" customHeight="1" x14ac:dyDescent="0.2">
      <c r="A139" s="10">
        <v>15</v>
      </c>
      <c r="B139" s="11" t="s">
        <v>275</v>
      </c>
      <c r="C139" s="12" t="s">
        <v>276</v>
      </c>
      <c r="D139" s="11" t="s">
        <v>248</v>
      </c>
      <c r="E139" s="13">
        <v>4.7993839999999999</v>
      </c>
      <c r="F139" s="14">
        <v>294869</v>
      </c>
      <c r="G139" s="14">
        <v>1415189.560696</v>
      </c>
      <c r="H139" s="15">
        <v>320100</v>
      </c>
      <c r="I139" s="14">
        <v>1536282.8184</v>
      </c>
      <c r="J139" s="16">
        <v>1</v>
      </c>
      <c r="K139" s="14">
        <v>320100</v>
      </c>
      <c r="L139" s="14">
        <v>1536282.8184</v>
      </c>
      <c r="M139" s="14"/>
      <c r="N139" s="14">
        <v>0</v>
      </c>
      <c r="O139" s="14">
        <v>320100</v>
      </c>
      <c r="P139" s="14">
        <v>1536282.8184</v>
      </c>
      <c r="Q139" s="14">
        <v>25231</v>
      </c>
      <c r="R139" s="14">
        <v>121093.25770399999</v>
      </c>
    </row>
    <row r="140" spans="1:18" ht="16.5" hidden="1" customHeight="1" x14ac:dyDescent="0.2">
      <c r="A140" s="10">
        <v>16</v>
      </c>
      <c r="B140" s="11" t="s">
        <v>277</v>
      </c>
      <c r="C140" s="12" t="s">
        <v>278</v>
      </c>
      <c r="D140" s="11" t="s">
        <v>248</v>
      </c>
      <c r="E140" s="13">
        <v>0.111918</v>
      </c>
      <c r="F140" s="14">
        <v>826454</v>
      </c>
      <c r="G140" s="14">
        <v>92495.078772000008</v>
      </c>
      <c r="H140" s="15">
        <v>852977</v>
      </c>
      <c r="I140" s="14">
        <v>95463.479886000001</v>
      </c>
      <c r="J140" s="16">
        <v>1</v>
      </c>
      <c r="K140" s="14">
        <v>852977</v>
      </c>
      <c r="L140" s="14">
        <v>95463.479886000001</v>
      </c>
      <c r="M140" s="14"/>
      <c r="N140" s="14">
        <v>0</v>
      </c>
      <c r="O140" s="14">
        <v>852977</v>
      </c>
      <c r="P140" s="14">
        <v>95463.479886000001</v>
      </c>
      <c r="Q140" s="14">
        <v>26523</v>
      </c>
      <c r="R140" s="14">
        <v>2968.401113999993</v>
      </c>
    </row>
    <row r="141" spans="1:18" ht="16.5" hidden="1" customHeight="1" x14ac:dyDescent="0.2">
      <c r="A141" s="10">
        <v>17</v>
      </c>
      <c r="B141" s="11" t="s">
        <v>20</v>
      </c>
      <c r="C141" s="12" t="s">
        <v>21</v>
      </c>
      <c r="D141" s="11" t="s">
        <v>13</v>
      </c>
      <c r="E141" s="13"/>
      <c r="F141" s="14"/>
      <c r="G141" s="14">
        <v>109950.20669867001</v>
      </c>
      <c r="H141" s="15"/>
      <c r="I141" s="14"/>
      <c r="J141" s="16"/>
      <c r="K141" s="14"/>
      <c r="L141" s="14"/>
      <c r="M141" s="14"/>
      <c r="N141" s="14"/>
      <c r="O141" s="14"/>
      <c r="P141" s="14">
        <v>114403.29713827999</v>
      </c>
      <c r="Q141" s="14"/>
      <c r="R141" s="14">
        <v>4453.0904396099795</v>
      </c>
    </row>
    <row r="142" spans="1:18" ht="16.5" hidden="1" customHeight="1" x14ac:dyDescent="0.2">
      <c r="A142" s="17"/>
      <c r="B142" s="18"/>
      <c r="C142" s="19" t="s">
        <v>22</v>
      </c>
      <c r="D142" s="18"/>
      <c r="E142" s="20"/>
      <c r="F142" s="21"/>
      <c r="G142" s="21">
        <v>38741289.139470667</v>
      </c>
      <c r="H142" s="22"/>
      <c r="I142" s="21">
        <v>37094524.265698001</v>
      </c>
      <c r="J142" s="23"/>
      <c r="K142" s="21"/>
      <c r="L142" s="21">
        <v>37094524.265698001</v>
      </c>
      <c r="M142" s="21"/>
      <c r="N142" s="21">
        <v>0</v>
      </c>
      <c r="O142" s="21"/>
      <c r="P142" s="21">
        <v>37208927.562836282</v>
      </c>
      <c r="Q142" s="21"/>
      <c r="R142" s="21">
        <v>-1532361.5766343889</v>
      </c>
    </row>
    <row r="143" spans="1:18" ht="26.25" hidden="1" customHeight="1" x14ac:dyDescent="0.2">
      <c r="A143" s="44" t="s">
        <v>0</v>
      </c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</row>
    <row r="144" spans="1:18" ht="30" hidden="1" customHeight="1" x14ac:dyDescent="0.2">
      <c r="A144" s="45" t="s">
        <v>23</v>
      </c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</row>
    <row r="145" spans="1:18" ht="37.5" hidden="1" customHeight="1" x14ac:dyDescent="0.2">
      <c r="A145" s="42" t="s">
        <v>281</v>
      </c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</row>
    <row r="146" spans="1:18" ht="45" hidden="1" customHeight="1" x14ac:dyDescent="0.2">
      <c r="A146" s="2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25</v>
      </c>
      <c r="G146" s="3" t="s">
        <v>26</v>
      </c>
      <c r="H146" s="3" t="s">
        <v>27</v>
      </c>
      <c r="I146" s="3" t="s">
        <v>26</v>
      </c>
      <c r="J146" s="3" t="s">
        <v>6</v>
      </c>
      <c r="K146" s="3" t="s">
        <v>28</v>
      </c>
      <c r="L146" s="3" t="s">
        <v>26</v>
      </c>
      <c r="M146" s="3" t="s">
        <v>29</v>
      </c>
      <c r="N146" s="3" t="s">
        <v>26</v>
      </c>
      <c r="O146" s="3" t="s">
        <v>30</v>
      </c>
      <c r="P146" s="3" t="s">
        <v>26</v>
      </c>
      <c r="Q146" s="3" t="s">
        <v>31</v>
      </c>
      <c r="R146" s="3" t="s">
        <v>32</v>
      </c>
    </row>
    <row r="147" spans="1:18" ht="16.5" hidden="1" customHeight="1" x14ac:dyDescent="0.2">
      <c r="A147" s="4" t="s">
        <v>9</v>
      </c>
      <c r="B147" s="5"/>
      <c r="C147" s="5" t="s">
        <v>10</v>
      </c>
      <c r="D147" s="5"/>
      <c r="E147" s="6"/>
      <c r="F147" s="7"/>
      <c r="G147" s="7"/>
      <c r="H147" s="8"/>
      <c r="I147" s="7"/>
      <c r="J147" s="9"/>
      <c r="K147" s="7"/>
      <c r="L147" s="7"/>
      <c r="M147" s="7"/>
      <c r="N147" s="7"/>
      <c r="O147" s="7"/>
      <c r="P147" s="7"/>
      <c r="Q147" s="7"/>
      <c r="R147" s="7"/>
    </row>
    <row r="148" spans="1:18" ht="28.5" hidden="1" customHeight="1" x14ac:dyDescent="0.2">
      <c r="A148" s="10">
        <v>1</v>
      </c>
      <c r="B148" s="11" t="s">
        <v>33</v>
      </c>
      <c r="C148" s="12" t="s">
        <v>36</v>
      </c>
      <c r="D148" s="11" t="s">
        <v>37</v>
      </c>
      <c r="E148" s="13">
        <v>6.9130000000000003</v>
      </c>
      <c r="F148" s="14">
        <v>15530</v>
      </c>
      <c r="G148" s="14">
        <v>107358.89</v>
      </c>
      <c r="H148" s="15">
        <v>15530</v>
      </c>
      <c r="I148" s="14">
        <v>107358.89</v>
      </c>
      <c r="J148" s="16">
        <v>1</v>
      </c>
      <c r="K148" s="14">
        <v>15530</v>
      </c>
      <c r="L148" s="14">
        <v>107358.89</v>
      </c>
      <c r="M148" s="14">
        <v>0</v>
      </c>
      <c r="N148" s="14">
        <v>0</v>
      </c>
      <c r="O148" s="14">
        <v>15530</v>
      </c>
      <c r="P148" s="14">
        <v>107358.89</v>
      </c>
      <c r="Q148" s="14">
        <v>0</v>
      </c>
      <c r="R148" s="14">
        <v>0</v>
      </c>
    </row>
    <row r="149" spans="1:18" ht="54" hidden="1" customHeight="1" x14ac:dyDescent="0.2">
      <c r="A149" s="10">
        <v>2</v>
      </c>
      <c r="B149" s="11" t="s">
        <v>33</v>
      </c>
      <c r="C149" s="12" t="s">
        <v>47</v>
      </c>
      <c r="D149" s="11" t="s">
        <v>48</v>
      </c>
      <c r="E149" s="13">
        <v>3.68</v>
      </c>
      <c r="F149" s="14">
        <v>2648484</v>
      </c>
      <c r="G149" s="14">
        <v>9746421.120000001</v>
      </c>
      <c r="H149" s="15">
        <v>2648484</v>
      </c>
      <c r="I149" s="14">
        <v>9746421.120000001</v>
      </c>
      <c r="J149" s="16">
        <v>1</v>
      </c>
      <c r="K149" s="14">
        <v>2648484</v>
      </c>
      <c r="L149" s="14">
        <v>9746421.120000001</v>
      </c>
      <c r="M149" s="14">
        <v>0</v>
      </c>
      <c r="N149" s="14">
        <v>0</v>
      </c>
      <c r="O149" s="14">
        <v>2648484</v>
      </c>
      <c r="P149" s="14">
        <v>9746421.120000001</v>
      </c>
      <c r="Q149" s="14">
        <v>0</v>
      </c>
      <c r="R149" s="14">
        <v>0</v>
      </c>
    </row>
    <row r="150" spans="1:18" ht="54" hidden="1" customHeight="1" x14ac:dyDescent="0.2">
      <c r="A150" s="10">
        <v>3</v>
      </c>
      <c r="B150" s="11" t="s">
        <v>33</v>
      </c>
      <c r="C150" s="12" t="s">
        <v>50</v>
      </c>
      <c r="D150" s="11" t="s">
        <v>48</v>
      </c>
      <c r="E150" s="13">
        <v>1.44</v>
      </c>
      <c r="F150" s="14">
        <v>2573186</v>
      </c>
      <c r="G150" s="14">
        <v>3705387.84</v>
      </c>
      <c r="H150" s="15">
        <v>2573186</v>
      </c>
      <c r="I150" s="14">
        <v>3705387.84</v>
      </c>
      <c r="J150" s="16">
        <v>1</v>
      </c>
      <c r="K150" s="14">
        <v>2573186</v>
      </c>
      <c r="L150" s="14">
        <v>3705387.84</v>
      </c>
      <c r="M150" s="14">
        <v>0</v>
      </c>
      <c r="N150" s="14">
        <v>0</v>
      </c>
      <c r="O150" s="14">
        <v>2573186</v>
      </c>
      <c r="P150" s="14">
        <v>3705387.84</v>
      </c>
      <c r="Q150" s="14">
        <v>0</v>
      </c>
      <c r="R150" s="14">
        <v>0</v>
      </c>
    </row>
    <row r="151" spans="1:18" ht="28.5" hidden="1" customHeight="1" x14ac:dyDescent="0.2">
      <c r="A151" s="10">
        <v>4</v>
      </c>
      <c r="B151" s="11" t="s">
        <v>33</v>
      </c>
      <c r="C151" s="12" t="s">
        <v>282</v>
      </c>
      <c r="D151" s="11" t="s">
        <v>48</v>
      </c>
      <c r="E151" s="13">
        <v>11.52</v>
      </c>
      <c r="F151" s="14">
        <v>1350000</v>
      </c>
      <c r="G151" s="14">
        <v>15552000</v>
      </c>
      <c r="H151" s="15">
        <v>1350000</v>
      </c>
      <c r="I151" s="14">
        <v>15552000</v>
      </c>
      <c r="J151" s="16">
        <v>1</v>
      </c>
      <c r="K151" s="14">
        <v>1350000</v>
      </c>
      <c r="L151" s="14">
        <v>15552000</v>
      </c>
      <c r="M151" s="14">
        <v>0</v>
      </c>
      <c r="N151" s="14">
        <v>0</v>
      </c>
      <c r="O151" s="14">
        <v>1350000</v>
      </c>
      <c r="P151" s="14">
        <v>15552000</v>
      </c>
      <c r="Q151" s="14">
        <v>0</v>
      </c>
      <c r="R151" s="14">
        <v>0</v>
      </c>
    </row>
    <row r="152" spans="1:18" ht="16.5" hidden="1" customHeight="1" x14ac:dyDescent="0.2">
      <c r="A152" s="10">
        <v>5</v>
      </c>
      <c r="B152" s="11" t="s">
        <v>33</v>
      </c>
      <c r="C152" s="12" t="s">
        <v>283</v>
      </c>
      <c r="D152" s="11" t="s">
        <v>58</v>
      </c>
      <c r="E152" s="13">
        <v>1</v>
      </c>
      <c r="F152" s="14">
        <v>830000</v>
      </c>
      <c r="G152" s="14">
        <v>830000</v>
      </c>
      <c r="H152" s="15">
        <v>830000</v>
      </c>
      <c r="I152" s="14">
        <v>830000</v>
      </c>
      <c r="J152" s="16">
        <v>1</v>
      </c>
      <c r="K152" s="14">
        <v>830000</v>
      </c>
      <c r="L152" s="14">
        <v>830000</v>
      </c>
      <c r="M152" s="14">
        <v>0</v>
      </c>
      <c r="N152" s="14">
        <v>0</v>
      </c>
      <c r="O152" s="14">
        <v>830000</v>
      </c>
      <c r="P152" s="14">
        <v>830000</v>
      </c>
      <c r="Q152" s="14">
        <v>0</v>
      </c>
      <c r="R152" s="14">
        <v>0</v>
      </c>
    </row>
    <row r="153" spans="1:18" ht="16.5" hidden="1" customHeight="1" x14ac:dyDescent="0.2">
      <c r="A153" s="10">
        <v>6</v>
      </c>
      <c r="B153" s="11" t="s">
        <v>33</v>
      </c>
      <c r="C153" s="12" t="s">
        <v>284</v>
      </c>
      <c r="D153" s="11" t="s">
        <v>58</v>
      </c>
      <c r="E153" s="13">
        <v>2</v>
      </c>
      <c r="F153" s="14">
        <v>280000</v>
      </c>
      <c r="G153" s="14">
        <v>560000</v>
      </c>
      <c r="H153" s="15">
        <v>280000</v>
      </c>
      <c r="I153" s="14">
        <v>560000</v>
      </c>
      <c r="J153" s="16">
        <v>1</v>
      </c>
      <c r="K153" s="14">
        <v>280000</v>
      </c>
      <c r="L153" s="14">
        <v>560000</v>
      </c>
      <c r="M153" s="14">
        <v>0</v>
      </c>
      <c r="N153" s="14">
        <v>0</v>
      </c>
      <c r="O153" s="14">
        <v>280000</v>
      </c>
      <c r="P153" s="14">
        <v>560000</v>
      </c>
      <c r="Q153" s="14">
        <v>0</v>
      </c>
      <c r="R153" s="14">
        <v>0</v>
      </c>
    </row>
    <row r="154" spans="1:18" ht="28.5" hidden="1" customHeight="1" x14ac:dyDescent="0.2">
      <c r="A154" s="10">
        <v>7</v>
      </c>
      <c r="B154" s="11" t="s">
        <v>33</v>
      </c>
      <c r="C154" s="12" t="s">
        <v>285</v>
      </c>
      <c r="D154" s="11" t="s">
        <v>58</v>
      </c>
      <c r="E154" s="13">
        <v>2</v>
      </c>
      <c r="F154" s="14">
        <v>850000</v>
      </c>
      <c r="G154" s="14">
        <v>1700000</v>
      </c>
      <c r="H154" s="15">
        <v>850000</v>
      </c>
      <c r="I154" s="14">
        <v>1700000</v>
      </c>
      <c r="J154" s="16">
        <v>1</v>
      </c>
      <c r="K154" s="14">
        <v>850000</v>
      </c>
      <c r="L154" s="14">
        <v>1700000</v>
      </c>
      <c r="M154" s="14">
        <v>0</v>
      </c>
      <c r="N154" s="14">
        <v>0</v>
      </c>
      <c r="O154" s="14">
        <v>850000</v>
      </c>
      <c r="P154" s="14">
        <v>1700000</v>
      </c>
      <c r="Q154" s="14">
        <v>0</v>
      </c>
      <c r="R154" s="14">
        <v>0</v>
      </c>
    </row>
    <row r="155" spans="1:18" ht="16.5" hidden="1" customHeight="1" x14ac:dyDescent="0.2">
      <c r="A155" s="10">
        <v>8</v>
      </c>
      <c r="B155" s="11" t="s">
        <v>33</v>
      </c>
      <c r="C155" s="12" t="s">
        <v>286</v>
      </c>
      <c r="D155" s="11" t="s">
        <v>35</v>
      </c>
      <c r="E155" s="13">
        <v>1</v>
      </c>
      <c r="F155" s="14">
        <v>6500</v>
      </c>
      <c r="G155" s="14">
        <v>6500</v>
      </c>
      <c r="H155" s="15">
        <v>6500</v>
      </c>
      <c r="I155" s="14">
        <v>6500</v>
      </c>
      <c r="J155" s="16">
        <v>1</v>
      </c>
      <c r="K155" s="14">
        <v>6500</v>
      </c>
      <c r="L155" s="14">
        <v>6500</v>
      </c>
      <c r="M155" s="14">
        <v>0</v>
      </c>
      <c r="N155" s="14">
        <v>0</v>
      </c>
      <c r="O155" s="14">
        <v>6500</v>
      </c>
      <c r="P155" s="14">
        <v>6500</v>
      </c>
      <c r="Q155" s="14">
        <v>0</v>
      </c>
      <c r="R155" s="14">
        <v>0</v>
      </c>
    </row>
    <row r="156" spans="1:18" ht="16.5" hidden="1" customHeight="1" x14ac:dyDescent="0.2">
      <c r="A156" s="10">
        <v>9</v>
      </c>
      <c r="B156" s="11" t="s">
        <v>33</v>
      </c>
      <c r="C156" s="12" t="s">
        <v>287</v>
      </c>
      <c r="D156" s="11" t="s">
        <v>35</v>
      </c>
      <c r="E156" s="13">
        <v>1</v>
      </c>
      <c r="F156" s="14">
        <v>150000</v>
      </c>
      <c r="G156" s="14">
        <v>150000</v>
      </c>
      <c r="H156" s="15">
        <v>150000</v>
      </c>
      <c r="I156" s="14">
        <v>150000</v>
      </c>
      <c r="J156" s="16">
        <v>1</v>
      </c>
      <c r="K156" s="14">
        <v>150000</v>
      </c>
      <c r="L156" s="14">
        <v>150000</v>
      </c>
      <c r="M156" s="14">
        <v>0</v>
      </c>
      <c r="N156" s="14">
        <v>0</v>
      </c>
      <c r="O156" s="14">
        <v>150000</v>
      </c>
      <c r="P156" s="14">
        <v>150000</v>
      </c>
      <c r="Q156" s="14">
        <v>0</v>
      </c>
      <c r="R156" s="14">
        <v>0</v>
      </c>
    </row>
    <row r="157" spans="1:18" ht="16.5" hidden="1" customHeight="1" x14ac:dyDescent="0.2">
      <c r="A157" s="10">
        <v>10</v>
      </c>
      <c r="B157" s="11" t="s">
        <v>33</v>
      </c>
      <c r="C157" s="12" t="s">
        <v>288</v>
      </c>
      <c r="D157" s="11" t="s">
        <v>35</v>
      </c>
      <c r="E157" s="13">
        <v>4</v>
      </c>
      <c r="F157" s="14">
        <v>101400</v>
      </c>
      <c r="G157" s="14">
        <v>405600</v>
      </c>
      <c r="H157" s="15">
        <v>101400</v>
      </c>
      <c r="I157" s="14">
        <v>405600</v>
      </c>
      <c r="J157" s="16">
        <v>1</v>
      </c>
      <c r="K157" s="14">
        <v>101400</v>
      </c>
      <c r="L157" s="14">
        <v>405600</v>
      </c>
      <c r="M157" s="14">
        <v>0</v>
      </c>
      <c r="N157" s="14">
        <v>0</v>
      </c>
      <c r="O157" s="14">
        <v>101400</v>
      </c>
      <c r="P157" s="14">
        <v>405600</v>
      </c>
      <c r="Q157" s="14">
        <v>0</v>
      </c>
      <c r="R157" s="14">
        <v>0</v>
      </c>
    </row>
    <row r="158" spans="1:18" ht="16.5" hidden="1" customHeight="1" x14ac:dyDescent="0.2">
      <c r="A158" s="10">
        <v>11</v>
      </c>
      <c r="B158" s="11" t="s">
        <v>33</v>
      </c>
      <c r="C158" s="12" t="s">
        <v>289</v>
      </c>
      <c r="D158" s="11" t="s">
        <v>35</v>
      </c>
      <c r="E158" s="13">
        <v>2</v>
      </c>
      <c r="F158" s="14">
        <v>120000</v>
      </c>
      <c r="G158" s="14">
        <v>240000</v>
      </c>
      <c r="H158" s="15">
        <v>120000</v>
      </c>
      <c r="I158" s="14">
        <v>240000</v>
      </c>
      <c r="J158" s="16">
        <v>1</v>
      </c>
      <c r="K158" s="14">
        <v>120000</v>
      </c>
      <c r="L158" s="14">
        <v>240000</v>
      </c>
      <c r="M158" s="14">
        <v>0</v>
      </c>
      <c r="N158" s="14">
        <v>0</v>
      </c>
      <c r="O158" s="14">
        <v>120000</v>
      </c>
      <c r="P158" s="14">
        <v>240000</v>
      </c>
      <c r="Q158" s="14">
        <v>0</v>
      </c>
      <c r="R158" s="14">
        <v>0</v>
      </c>
    </row>
    <row r="159" spans="1:18" ht="16.5" hidden="1" customHeight="1" x14ac:dyDescent="0.2">
      <c r="A159" s="10">
        <v>12</v>
      </c>
      <c r="B159" s="11" t="s">
        <v>33</v>
      </c>
      <c r="C159" s="12" t="s">
        <v>65</v>
      </c>
      <c r="D159" s="11" t="s">
        <v>35</v>
      </c>
      <c r="E159" s="13">
        <v>10</v>
      </c>
      <c r="F159" s="14">
        <v>5000</v>
      </c>
      <c r="G159" s="14">
        <v>50000</v>
      </c>
      <c r="H159" s="15">
        <v>5000</v>
      </c>
      <c r="I159" s="14">
        <v>50000</v>
      </c>
      <c r="J159" s="16">
        <v>1</v>
      </c>
      <c r="K159" s="14">
        <v>5000</v>
      </c>
      <c r="L159" s="14">
        <v>50000</v>
      </c>
      <c r="M159" s="14">
        <v>0</v>
      </c>
      <c r="N159" s="14">
        <v>0</v>
      </c>
      <c r="O159" s="14">
        <v>5000</v>
      </c>
      <c r="P159" s="14">
        <v>50000</v>
      </c>
      <c r="Q159" s="14">
        <v>0</v>
      </c>
      <c r="R159" s="14">
        <v>0</v>
      </c>
    </row>
    <row r="160" spans="1:18" ht="16.5" hidden="1" customHeight="1" x14ac:dyDescent="0.2">
      <c r="A160" s="10">
        <v>13</v>
      </c>
      <c r="B160" s="11" t="s">
        <v>33</v>
      </c>
      <c r="C160" s="12" t="s">
        <v>290</v>
      </c>
      <c r="D160" s="11" t="s">
        <v>35</v>
      </c>
      <c r="E160" s="13">
        <v>1</v>
      </c>
      <c r="F160" s="14">
        <v>1000000</v>
      </c>
      <c r="G160" s="14">
        <v>1000000</v>
      </c>
      <c r="H160" s="15">
        <v>1000000</v>
      </c>
      <c r="I160" s="14">
        <v>1000000</v>
      </c>
      <c r="J160" s="16">
        <v>1</v>
      </c>
      <c r="K160" s="14">
        <v>1000000</v>
      </c>
      <c r="L160" s="14">
        <v>1000000</v>
      </c>
      <c r="M160" s="14">
        <v>0</v>
      </c>
      <c r="N160" s="14">
        <v>0</v>
      </c>
      <c r="O160" s="14">
        <v>1000000</v>
      </c>
      <c r="P160" s="14">
        <v>1000000</v>
      </c>
      <c r="Q160" s="14">
        <v>0</v>
      </c>
      <c r="R160" s="14">
        <v>0</v>
      </c>
    </row>
    <row r="161" spans="1:20" ht="16.5" hidden="1" customHeight="1" x14ac:dyDescent="0.2">
      <c r="A161" s="10">
        <v>14</v>
      </c>
      <c r="B161" s="11" t="s">
        <v>67</v>
      </c>
      <c r="C161" s="12" t="s">
        <v>291</v>
      </c>
      <c r="D161" s="11" t="s">
        <v>35</v>
      </c>
      <c r="E161" s="13">
        <v>1</v>
      </c>
      <c r="F161" s="14">
        <v>57093</v>
      </c>
      <c r="G161" s="14">
        <v>57093</v>
      </c>
      <c r="H161" s="15">
        <v>135000</v>
      </c>
      <c r="I161" s="14">
        <v>135000</v>
      </c>
      <c r="J161" s="16">
        <v>1</v>
      </c>
      <c r="K161" s="14">
        <v>135000</v>
      </c>
      <c r="L161" s="14">
        <v>135000</v>
      </c>
      <c r="M161" s="14">
        <v>0</v>
      </c>
      <c r="N161" s="14">
        <v>0</v>
      </c>
      <c r="O161" s="14">
        <v>135000</v>
      </c>
      <c r="P161" s="14">
        <v>135000</v>
      </c>
      <c r="Q161" s="14">
        <v>77907</v>
      </c>
      <c r="R161" s="14">
        <v>77907</v>
      </c>
      <c r="S161" s="1">
        <v>0</v>
      </c>
      <c r="T161" s="1">
        <v>0</v>
      </c>
    </row>
    <row r="162" spans="1:20" ht="16.5" hidden="1" customHeight="1" x14ac:dyDescent="0.2">
      <c r="A162" s="10">
        <v>15</v>
      </c>
      <c r="B162" s="11" t="s">
        <v>292</v>
      </c>
      <c r="C162" s="12" t="s">
        <v>293</v>
      </c>
      <c r="D162" s="11" t="s">
        <v>43</v>
      </c>
      <c r="E162" s="13">
        <v>2.16</v>
      </c>
      <c r="F162" s="14">
        <v>2500</v>
      </c>
      <c r="G162" s="14">
        <v>5400</v>
      </c>
      <c r="H162" s="15">
        <v>3000</v>
      </c>
      <c r="I162" s="14">
        <v>6480</v>
      </c>
      <c r="J162" s="16">
        <v>1</v>
      </c>
      <c r="K162" s="14">
        <v>3000</v>
      </c>
      <c r="L162" s="14">
        <v>6480</v>
      </c>
      <c r="M162" s="14">
        <v>0</v>
      </c>
      <c r="N162" s="14">
        <v>0</v>
      </c>
      <c r="O162" s="14">
        <v>3000</v>
      </c>
      <c r="P162" s="14">
        <v>6480</v>
      </c>
      <c r="Q162" s="14">
        <v>500</v>
      </c>
      <c r="R162" s="14">
        <v>1080</v>
      </c>
      <c r="S162" s="1">
        <v>0</v>
      </c>
      <c r="T162" s="1">
        <v>0</v>
      </c>
    </row>
    <row r="163" spans="1:20" ht="16.5" hidden="1" customHeight="1" x14ac:dyDescent="0.2">
      <c r="A163" s="10">
        <v>16</v>
      </c>
      <c r="B163" s="11" t="s">
        <v>294</v>
      </c>
      <c r="C163" s="12" t="s">
        <v>295</v>
      </c>
      <c r="D163" s="11" t="s">
        <v>296</v>
      </c>
      <c r="E163" s="13">
        <v>1</v>
      </c>
      <c r="F163" s="14">
        <v>6045455</v>
      </c>
      <c r="G163" s="14">
        <v>6045455</v>
      </c>
      <c r="H163" s="15">
        <v>7500000</v>
      </c>
      <c r="I163" s="14">
        <v>7500000</v>
      </c>
      <c r="J163" s="16">
        <v>1</v>
      </c>
      <c r="K163" s="14">
        <v>7500000</v>
      </c>
      <c r="L163" s="14">
        <v>7500000</v>
      </c>
      <c r="M163" s="14">
        <v>0</v>
      </c>
      <c r="N163" s="14">
        <v>0</v>
      </c>
      <c r="O163" s="14">
        <v>7500000</v>
      </c>
      <c r="P163" s="14">
        <v>7500000</v>
      </c>
      <c r="Q163" s="14">
        <v>1454545</v>
      </c>
      <c r="R163" s="14">
        <v>1454545</v>
      </c>
      <c r="S163" s="1">
        <v>0</v>
      </c>
      <c r="T163" s="1">
        <v>0</v>
      </c>
    </row>
    <row r="164" spans="1:20" ht="16.5" hidden="1" customHeight="1" x14ac:dyDescent="0.2">
      <c r="A164" s="10">
        <v>17</v>
      </c>
      <c r="B164" s="11" t="s">
        <v>297</v>
      </c>
      <c r="C164" s="12" t="s">
        <v>298</v>
      </c>
      <c r="D164" s="11" t="s">
        <v>58</v>
      </c>
      <c r="E164" s="13">
        <v>2</v>
      </c>
      <c r="F164" s="14">
        <v>1845455</v>
      </c>
      <c r="G164" s="14">
        <v>3690910</v>
      </c>
      <c r="H164" s="15">
        <v>3460000</v>
      </c>
      <c r="I164" s="14">
        <v>6920000</v>
      </c>
      <c r="J164" s="16">
        <v>1</v>
      </c>
      <c r="K164" s="14">
        <v>3460000</v>
      </c>
      <c r="L164" s="14">
        <v>6920000</v>
      </c>
      <c r="M164" s="14">
        <v>0</v>
      </c>
      <c r="N164" s="14">
        <v>0</v>
      </c>
      <c r="O164" s="14">
        <v>3460000</v>
      </c>
      <c r="P164" s="14">
        <v>6920000</v>
      </c>
      <c r="Q164" s="14">
        <v>1614545</v>
      </c>
      <c r="R164" s="14">
        <v>3229090</v>
      </c>
      <c r="S164" s="1">
        <v>0</v>
      </c>
      <c r="T164" s="1">
        <v>0</v>
      </c>
    </row>
    <row r="165" spans="1:20" ht="16.5" hidden="1" customHeight="1" x14ac:dyDescent="0.2">
      <c r="A165" s="10">
        <v>18</v>
      </c>
      <c r="B165" s="11" t="s">
        <v>76</v>
      </c>
      <c r="C165" s="12" t="s">
        <v>77</v>
      </c>
      <c r="D165" s="11" t="s">
        <v>37</v>
      </c>
      <c r="E165" s="13">
        <v>80.241125999999994</v>
      </c>
      <c r="F165" s="14">
        <v>4550</v>
      </c>
      <c r="G165" s="14">
        <v>365097.12329999998</v>
      </c>
      <c r="H165" s="15">
        <v>11500</v>
      </c>
      <c r="I165" s="14">
        <v>922772.94899999991</v>
      </c>
      <c r="J165" s="16">
        <v>1</v>
      </c>
      <c r="K165" s="14">
        <v>11500</v>
      </c>
      <c r="L165" s="14">
        <v>922772.94899999991</v>
      </c>
      <c r="M165" s="14">
        <v>0</v>
      </c>
      <c r="N165" s="14">
        <v>0</v>
      </c>
      <c r="O165" s="14">
        <v>11500</v>
      </c>
      <c r="P165" s="14">
        <v>922772.94899999991</v>
      </c>
      <c r="Q165" s="14">
        <v>6950</v>
      </c>
      <c r="R165" s="14">
        <v>557675.82569999993</v>
      </c>
      <c r="S165" s="1">
        <v>0</v>
      </c>
      <c r="T165" s="1">
        <v>0</v>
      </c>
    </row>
    <row r="166" spans="1:20" ht="16.5" hidden="1" customHeight="1" x14ac:dyDescent="0.2">
      <c r="A166" s="10">
        <v>19</v>
      </c>
      <c r="B166" s="11" t="s">
        <v>78</v>
      </c>
      <c r="C166" s="12" t="s">
        <v>79</v>
      </c>
      <c r="D166" s="11" t="s">
        <v>37</v>
      </c>
      <c r="E166" s="13">
        <v>28.988959999999999</v>
      </c>
      <c r="F166" s="14">
        <v>300</v>
      </c>
      <c r="G166" s="14">
        <v>8696.6880000000001</v>
      </c>
      <c r="H166" s="15">
        <v>500</v>
      </c>
      <c r="I166" s="14">
        <v>14494.48</v>
      </c>
      <c r="J166" s="16">
        <v>1</v>
      </c>
      <c r="K166" s="14">
        <v>500</v>
      </c>
      <c r="L166" s="14">
        <v>14494.48</v>
      </c>
      <c r="M166" s="14">
        <v>0</v>
      </c>
      <c r="N166" s="14">
        <v>0</v>
      </c>
      <c r="O166" s="14">
        <v>500</v>
      </c>
      <c r="P166" s="14">
        <v>14494.48</v>
      </c>
      <c r="Q166" s="14">
        <v>200</v>
      </c>
      <c r="R166" s="14">
        <v>5797.7919999999995</v>
      </c>
      <c r="S166" s="1">
        <v>0</v>
      </c>
      <c r="T166" s="1">
        <v>0</v>
      </c>
    </row>
    <row r="167" spans="1:20" ht="16.5" customHeight="1" x14ac:dyDescent="0.2">
      <c r="A167" s="10">
        <v>20</v>
      </c>
      <c r="B167" s="11" t="s">
        <v>82</v>
      </c>
      <c r="C167" s="12" t="s">
        <v>83</v>
      </c>
      <c r="D167" s="11" t="s">
        <v>39</v>
      </c>
      <c r="E167" s="13">
        <v>18.820940000000004</v>
      </c>
      <c r="F167" s="14">
        <v>140000</v>
      </c>
      <c r="G167" s="14">
        <v>2634931.6000000006</v>
      </c>
      <c r="H167" s="15">
        <v>200000</v>
      </c>
      <c r="I167" s="14">
        <v>3764188.0000000009</v>
      </c>
      <c r="J167" s="16">
        <v>1</v>
      </c>
      <c r="K167" s="14">
        <v>200000</v>
      </c>
      <c r="L167" s="14">
        <v>3764188.0000000009</v>
      </c>
      <c r="M167" s="14">
        <v>0</v>
      </c>
      <c r="N167" s="14">
        <v>0</v>
      </c>
      <c r="O167" s="14">
        <v>200000</v>
      </c>
      <c r="P167" s="14">
        <v>3764188.0000000009</v>
      </c>
      <c r="Q167" s="14">
        <v>60000</v>
      </c>
      <c r="R167" s="14">
        <v>1129256.4000000004</v>
      </c>
      <c r="S167" s="1">
        <v>0</v>
      </c>
      <c r="T167" s="1">
        <v>0</v>
      </c>
    </row>
    <row r="168" spans="1:20" ht="16.5" hidden="1" customHeight="1" x14ac:dyDescent="0.2">
      <c r="A168" s="10">
        <v>21</v>
      </c>
      <c r="B168" s="11" t="s">
        <v>84</v>
      </c>
      <c r="C168" s="12" t="s">
        <v>85</v>
      </c>
      <c r="D168" s="11" t="s">
        <v>39</v>
      </c>
      <c r="E168" s="13">
        <v>2.1072767150000002</v>
      </c>
      <c r="F168" s="14">
        <v>400000</v>
      </c>
      <c r="G168" s="14">
        <v>842910.6860000001</v>
      </c>
      <c r="H168" s="15">
        <v>380000</v>
      </c>
      <c r="I168" s="14">
        <v>800765.15170000005</v>
      </c>
      <c r="J168" s="16">
        <v>1</v>
      </c>
      <c r="K168" s="14">
        <v>380000</v>
      </c>
      <c r="L168" s="14">
        <v>800765.15170000005</v>
      </c>
      <c r="M168" s="14">
        <v>0</v>
      </c>
      <c r="N168" s="14">
        <v>0</v>
      </c>
      <c r="O168" s="14">
        <v>380000</v>
      </c>
      <c r="P168" s="14">
        <v>800765.15170000005</v>
      </c>
      <c r="Q168" s="14">
        <v>-20000</v>
      </c>
      <c r="R168" s="14">
        <v>-42145.534300000058</v>
      </c>
      <c r="S168" s="1">
        <v>0</v>
      </c>
      <c r="T168" s="1">
        <v>0</v>
      </c>
    </row>
    <row r="169" spans="1:20" ht="16.5" hidden="1" customHeight="1" x14ac:dyDescent="0.2">
      <c r="A169" s="10">
        <v>22</v>
      </c>
      <c r="B169" s="11" t="s">
        <v>86</v>
      </c>
      <c r="C169" s="12" t="s">
        <v>87</v>
      </c>
      <c r="D169" s="11" t="s">
        <v>39</v>
      </c>
      <c r="E169" s="13">
        <v>9.5912986650000001</v>
      </c>
      <c r="F169" s="14">
        <v>400000</v>
      </c>
      <c r="G169" s="14">
        <v>3836519.466</v>
      </c>
      <c r="H169" s="15">
        <v>380000</v>
      </c>
      <c r="I169" s="14">
        <v>3644693.4926999998</v>
      </c>
      <c r="J169" s="16">
        <v>1</v>
      </c>
      <c r="K169" s="14">
        <v>380000</v>
      </c>
      <c r="L169" s="14">
        <v>3644693.4926999998</v>
      </c>
      <c r="M169" s="14">
        <v>0</v>
      </c>
      <c r="N169" s="14">
        <v>0</v>
      </c>
      <c r="O169" s="14">
        <v>380000</v>
      </c>
      <c r="P169" s="14">
        <v>3644693.4926999998</v>
      </c>
      <c r="Q169" s="14">
        <v>-20000</v>
      </c>
      <c r="R169" s="14">
        <v>-191825.97330000019</v>
      </c>
      <c r="S169" s="1">
        <v>0</v>
      </c>
      <c r="T169" s="1">
        <v>0</v>
      </c>
    </row>
    <row r="170" spans="1:20" ht="16.5" hidden="1" customHeight="1" x14ac:dyDescent="0.2">
      <c r="A170" s="10">
        <v>23</v>
      </c>
      <c r="B170" s="11" t="s">
        <v>88</v>
      </c>
      <c r="C170" s="12" t="s">
        <v>89</v>
      </c>
      <c r="D170" s="11" t="s">
        <v>39</v>
      </c>
      <c r="E170" s="13">
        <v>8.9927595749999991</v>
      </c>
      <c r="F170" s="14">
        <v>450000</v>
      </c>
      <c r="G170" s="14">
        <v>4046741.8087499994</v>
      </c>
      <c r="H170" s="15">
        <v>570000</v>
      </c>
      <c r="I170" s="14">
        <v>5125872.9577499991</v>
      </c>
      <c r="J170" s="16">
        <v>1</v>
      </c>
      <c r="K170" s="14">
        <v>570000</v>
      </c>
      <c r="L170" s="14">
        <v>5125872.9577499991</v>
      </c>
      <c r="M170" s="14">
        <v>0</v>
      </c>
      <c r="N170" s="14">
        <v>0</v>
      </c>
      <c r="O170" s="14">
        <v>570000</v>
      </c>
      <c r="P170" s="14">
        <v>5125872.9577499991</v>
      </c>
      <c r="Q170" s="14">
        <v>120000</v>
      </c>
      <c r="R170" s="14">
        <v>1079131.1489999997</v>
      </c>
      <c r="S170" s="1">
        <v>0</v>
      </c>
      <c r="T170" s="1">
        <v>0</v>
      </c>
    </row>
    <row r="171" spans="1:20" ht="16.5" hidden="1" customHeight="1" x14ac:dyDescent="0.2">
      <c r="A171" s="10">
        <v>24</v>
      </c>
      <c r="B171" s="11" t="s">
        <v>299</v>
      </c>
      <c r="C171" s="12" t="s">
        <v>300</v>
      </c>
      <c r="D171" s="11" t="s">
        <v>43</v>
      </c>
      <c r="E171" s="13">
        <v>1350.1949999999999</v>
      </c>
      <c r="F171" s="14">
        <v>3200</v>
      </c>
      <c r="G171" s="14">
        <v>4320624</v>
      </c>
      <c r="H171" s="15">
        <v>5500</v>
      </c>
      <c r="I171" s="14">
        <v>7426072.5</v>
      </c>
      <c r="J171" s="16">
        <v>1</v>
      </c>
      <c r="K171" s="14">
        <v>5500</v>
      </c>
      <c r="L171" s="14">
        <v>7426072.5</v>
      </c>
      <c r="M171" s="14">
        <v>0</v>
      </c>
      <c r="N171" s="14">
        <v>0</v>
      </c>
      <c r="O171" s="14">
        <v>5500</v>
      </c>
      <c r="P171" s="14">
        <v>7426072.5</v>
      </c>
      <c r="Q171" s="14">
        <v>2300</v>
      </c>
      <c r="R171" s="14">
        <v>3105448.5</v>
      </c>
      <c r="S171" s="1">
        <v>0</v>
      </c>
      <c r="T171" s="1">
        <v>0</v>
      </c>
    </row>
    <row r="172" spans="1:20" ht="16.5" hidden="1" customHeight="1" x14ac:dyDescent="0.2">
      <c r="A172" s="10">
        <v>25</v>
      </c>
      <c r="B172" s="11" t="s">
        <v>301</v>
      </c>
      <c r="C172" s="12" t="s">
        <v>302</v>
      </c>
      <c r="D172" s="11" t="s">
        <v>35</v>
      </c>
      <c r="E172" s="13">
        <v>1</v>
      </c>
      <c r="F172" s="14">
        <v>6182</v>
      </c>
      <c r="G172" s="14">
        <v>6182</v>
      </c>
      <c r="H172" s="15">
        <v>6455</v>
      </c>
      <c r="I172" s="14">
        <v>6455</v>
      </c>
      <c r="J172" s="16">
        <v>1</v>
      </c>
      <c r="K172" s="14">
        <v>6455</v>
      </c>
      <c r="L172" s="14">
        <v>6455</v>
      </c>
      <c r="M172" s="14">
        <v>0</v>
      </c>
      <c r="N172" s="14">
        <v>0</v>
      </c>
      <c r="O172" s="14">
        <v>6455</v>
      </c>
      <c r="P172" s="14">
        <v>6455</v>
      </c>
      <c r="Q172" s="14">
        <v>273</v>
      </c>
      <c r="R172" s="14">
        <v>273</v>
      </c>
      <c r="S172" s="1">
        <v>0</v>
      </c>
      <c r="T172" s="1">
        <v>0</v>
      </c>
    </row>
    <row r="173" spans="1:20" ht="16.5" hidden="1" customHeight="1" x14ac:dyDescent="0.2">
      <c r="A173" s="10">
        <v>26</v>
      </c>
      <c r="B173" s="11" t="s">
        <v>303</v>
      </c>
      <c r="C173" s="12" t="s">
        <v>304</v>
      </c>
      <c r="D173" s="11" t="s">
        <v>35</v>
      </c>
      <c r="E173" s="13">
        <v>2</v>
      </c>
      <c r="F173" s="14">
        <v>10909</v>
      </c>
      <c r="G173" s="14">
        <v>21818</v>
      </c>
      <c r="H173" s="15">
        <v>19800</v>
      </c>
      <c r="I173" s="14">
        <v>39600</v>
      </c>
      <c r="J173" s="16">
        <v>1</v>
      </c>
      <c r="K173" s="14">
        <v>19800</v>
      </c>
      <c r="L173" s="14">
        <v>39600</v>
      </c>
      <c r="M173" s="14">
        <v>0</v>
      </c>
      <c r="N173" s="14">
        <v>0</v>
      </c>
      <c r="O173" s="14">
        <v>19800</v>
      </c>
      <c r="P173" s="14">
        <v>39600</v>
      </c>
      <c r="Q173" s="14">
        <v>8891</v>
      </c>
      <c r="R173" s="14">
        <v>17782</v>
      </c>
      <c r="S173" s="1">
        <v>0</v>
      </c>
      <c r="T173" s="1">
        <v>0</v>
      </c>
    </row>
    <row r="174" spans="1:20" ht="16.5" hidden="1" customHeight="1" x14ac:dyDescent="0.2">
      <c r="A174" s="10">
        <v>27</v>
      </c>
      <c r="B174" s="11" t="s">
        <v>96</v>
      </c>
      <c r="C174" s="12" t="s">
        <v>97</v>
      </c>
      <c r="D174" s="11" t="s">
        <v>37</v>
      </c>
      <c r="E174" s="13">
        <v>2.1800999999999999</v>
      </c>
      <c r="F174" s="14">
        <v>30000</v>
      </c>
      <c r="G174" s="14">
        <v>65403</v>
      </c>
      <c r="H174" s="15">
        <v>55000</v>
      </c>
      <c r="I174" s="14">
        <v>119905.5</v>
      </c>
      <c r="J174" s="16">
        <v>1</v>
      </c>
      <c r="K174" s="14">
        <v>55000</v>
      </c>
      <c r="L174" s="14">
        <v>119905.5</v>
      </c>
      <c r="M174" s="14">
        <v>0</v>
      </c>
      <c r="N174" s="14">
        <v>0</v>
      </c>
      <c r="O174" s="14">
        <v>55000</v>
      </c>
      <c r="P174" s="14">
        <v>119905.5</v>
      </c>
      <c r="Q174" s="14">
        <v>25000</v>
      </c>
      <c r="R174" s="14">
        <v>54502.5</v>
      </c>
      <c r="S174" s="1">
        <v>0</v>
      </c>
      <c r="T174" s="1">
        <v>0</v>
      </c>
    </row>
    <row r="175" spans="1:20" ht="16.5" hidden="1" customHeight="1" x14ac:dyDescent="0.2">
      <c r="A175" s="10">
        <v>28</v>
      </c>
      <c r="B175" s="11" t="s">
        <v>100</v>
      </c>
      <c r="C175" s="12" t="s">
        <v>305</v>
      </c>
      <c r="D175" s="11" t="s">
        <v>35</v>
      </c>
      <c r="E175" s="13">
        <v>2</v>
      </c>
      <c r="F175" s="14">
        <v>6000</v>
      </c>
      <c r="G175" s="14">
        <v>12000</v>
      </c>
      <c r="H175" s="15">
        <v>38300</v>
      </c>
      <c r="I175" s="14">
        <v>76600</v>
      </c>
      <c r="J175" s="16">
        <v>1</v>
      </c>
      <c r="K175" s="14">
        <v>38300</v>
      </c>
      <c r="L175" s="14">
        <v>76600</v>
      </c>
      <c r="M175" s="14">
        <v>0</v>
      </c>
      <c r="N175" s="14">
        <v>0</v>
      </c>
      <c r="O175" s="14">
        <v>38300</v>
      </c>
      <c r="P175" s="14">
        <v>76600</v>
      </c>
      <c r="Q175" s="14">
        <v>32300</v>
      </c>
      <c r="R175" s="14">
        <v>64600</v>
      </c>
      <c r="S175" s="1">
        <v>0</v>
      </c>
      <c r="T175" s="1">
        <v>0</v>
      </c>
    </row>
    <row r="176" spans="1:20" ht="16.5" hidden="1" customHeight="1" x14ac:dyDescent="0.2">
      <c r="A176" s="10">
        <v>29</v>
      </c>
      <c r="B176" s="11" t="s">
        <v>106</v>
      </c>
      <c r="C176" s="12" t="s">
        <v>107</v>
      </c>
      <c r="D176" s="11" t="s">
        <v>37</v>
      </c>
      <c r="E176" s="13">
        <v>48.047999999999995</v>
      </c>
      <c r="F176" s="14">
        <v>2667</v>
      </c>
      <c r="G176" s="14">
        <v>128144.01599999999</v>
      </c>
      <c r="H176" s="15">
        <v>3000</v>
      </c>
      <c r="I176" s="14">
        <v>144143.99999999997</v>
      </c>
      <c r="J176" s="16">
        <v>1</v>
      </c>
      <c r="K176" s="14">
        <v>3000</v>
      </c>
      <c r="L176" s="14">
        <v>144143.99999999997</v>
      </c>
      <c r="M176" s="14">
        <v>0</v>
      </c>
      <c r="N176" s="14">
        <v>0</v>
      </c>
      <c r="O176" s="14">
        <v>3000</v>
      </c>
      <c r="P176" s="14">
        <v>144143.99999999997</v>
      </c>
      <c r="Q176" s="14">
        <v>333</v>
      </c>
      <c r="R176" s="14">
        <v>15999.983999999982</v>
      </c>
      <c r="S176" s="1">
        <v>0</v>
      </c>
      <c r="T176" s="1">
        <v>0</v>
      </c>
    </row>
    <row r="177" spans="1:20" ht="16.5" hidden="1" customHeight="1" x14ac:dyDescent="0.2">
      <c r="A177" s="10">
        <v>30</v>
      </c>
      <c r="B177" s="11" t="s">
        <v>306</v>
      </c>
      <c r="C177" s="12" t="s">
        <v>307</v>
      </c>
      <c r="D177" s="11" t="s">
        <v>35</v>
      </c>
      <c r="E177" s="13">
        <v>2</v>
      </c>
      <c r="F177" s="14">
        <v>6500</v>
      </c>
      <c r="G177" s="14">
        <v>13000</v>
      </c>
      <c r="H177" s="15">
        <v>6500</v>
      </c>
      <c r="I177" s="14">
        <v>13000</v>
      </c>
      <c r="J177" s="16">
        <v>1</v>
      </c>
      <c r="K177" s="14">
        <v>6500</v>
      </c>
      <c r="L177" s="14">
        <v>13000</v>
      </c>
      <c r="M177" s="14">
        <v>0</v>
      </c>
      <c r="N177" s="14">
        <v>0</v>
      </c>
      <c r="O177" s="14">
        <v>6500</v>
      </c>
      <c r="P177" s="14">
        <v>13000</v>
      </c>
      <c r="Q177" s="14">
        <v>0</v>
      </c>
      <c r="R177" s="14">
        <v>0</v>
      </c>
      <c r="S177" s="1">
        <v>0</v>
      </c>
      <c r="T177" s="1">
        <v>0</v>
      </c>
    </row>
    <row r="178" spans="1:20" ht="16.5" hidden="1" customHeight="1" x14ac:dyDescent="0.2">
      <c r="A178" s="10">
        <v>31</v>
      </c>
      <c r="B178" s="11" t="s">
        <v>308</v>
      </c>
      <c r="C178" s="12" t="s">
        <v>309</v>
      </c>
      <c r="D178" s="11" t="s">
        <v>35</v>
      </c>
      <c r="E178" s="13">
        <v>32</v>
      </c>
      <c r="F178" s="14">
        <v>4364</v>
      </c>
      <c r="G178" s="14">
        <v>139648</v>
      </c>
      <c r="H178" s="15">
        <v>7364</v>
      </c>
      <c r="I178" s="14">
        <v>235648</v>
      </c>
      <c r="J178" s="16">
        <v>1</v>
      </c>
      <c r="K178" s="14">
        <v>7364</v>
      </c>
      <c r="L178" s="14">
        <v>235648</v>
      </c>
      <c r="M178" s="14">
        <v>0</v>
      </c>
      <c r="N178" s="14">
        <v>0</v>
      </c>
      <c r="O178" s="14">
        <v>7364</v>
      </c>
      <c r="P178" s="14">
        <v>235648</v>
      </c>
      <c r="Q178" s="14">
        <v>3000</v>
      </c>
      <c r="R178" s="14">
        <v>96000</v>
      </c>
      <c r="S178" s="1">
        <v>0</v>
      </c>
      <c r="T178" s="1">
        <v>0</v>
      </c>
    </row>
    <row r="179" spans="1:20" ht="16.5" hidden="1" customHeight="1" x14ac:dyDescent="0.2">
      <c r="A179" s="10">
        <v>32</v>
      </c>
      <c r="B179" s="11" t="s">
        <v>301</v>
      </c>
      <c r="C179" s="12" t="s">
        <v>310</v>
      </c>
      <c r="D179" s="11" t="s">
        <v>35</v>
      </c>
      <c r="E179" s="13">
        <v>6</v>
      </c>
      <c r="F179" s="14">
        <v>6182</v>
      </c>
      <c r="G179" s="14">
        <v>37092</v>
      </c>
      <c r="H179" s="15">
        <v>12909</v>
      </c>
      <c r="I179" s="14">
        <v>77454</v>
      </c>
      <c r="J179" s="16">
        <v>1</v>
      </c>
      <c r="K179" s="14">
        <v>12909</v>
      </c>
      <c r="L179" s="14">
        <v>77454</v>
      </c>
      <c r="M179" s="14">
        <v>0</v>
      </c>
      <c r="N179" s="14">
        <v>0</v>
      </c>
      <c r="O179" s="14">
        <v>12909</v>
      </c>
      <c r="P179" s="14">
        <v>77454</v>
      </c>
      <c r="Q179" s="14">
        <v>6727</v>
      </c>
      <c r="R179" s="14">
        <v>40362</v>
      </c>
      <c r="S179" s="1">
        <v>0</v>
      </c>
      <c r="T179" s="1">
        <v>0</v>
      </c>
    </row>
    <row r="180" spans="1:20" ht="16.5" hidden="1" customHeight="1" x14ac:dyDescent="0.2">
      <c r="A180" s="10">
        <v>33</v>
      </c>
      <c r="B180" s="11" t="s">
        <v>311</v>
      </c>
      <c r="C180" s="12" t="s">
        <v>312</v>
      </c>
      <c r="D180" s="11" t="s">
        <v>35</v>
      </c>
      <c r="E180" s="13">
        <v>5</v>
      </c>
      <c r="F180" s="14">
        <v>4364</v>
      </c>
      <c r="G180" s="14">
        <v>21820</v>
      </c>
      <c r="H180" s="15">
        <v>40182</v>
      </c>
      <c r="I180" s="14">
        <v>200910</v>
      </c>
      <c r="J180" s="16">
        <v>1</v>
      </c>
      <c r="K180" s="14">
        <v>40182</v>
      </c>
      <c r="L180" s="14">
        <v>200910</v>
      </c>
      <c r="M180" s="14">
        <v>0</v>
      </c>
      <c r="N180" s="14">
        <v>0</v>
      </c>
      <c r="O180" s="14">
        <v>40182</v>
      </c>
      <c r="P180" s="14">
        <v>200910</v>
      </c>
      <c r="Q180" s="14">
        <v>35818</v>
      </c>
      <c r="R180" s="14">
        <v>179090</v>
      </c>
      <c r="S180" s="1">
        <v>0</v>
      </c>
      <c r="T180" s="1">
        <v>0</v>
      </c>
    </row>
    <row r="181" spans="1:20" ht="16.5" hidden="1" customHeight="1" x14ac:dyDescent="0.2">
      <c r="A181" s="10">
        <v>34</v>
      </c>
      <c r="B181" s="11" t="s">
        <v>313</v>
      </c>
      <c r="C181" s="12" t="s">
        <v>314</v>
      </c>
      <c r="D181" s="11" t="s">
        <v>35</v>
      </c>
      <c r="E181" s="13">
        <v>2</v>
      </c>
      <c r="F181" s="14">
        <v>10909</v>
      </c>
      <c r="G181" s="14">
        <v>21818</v>
      </c>
      <c r="H181" s="15">
        <v>69300</v>
      </c>
      <c r="I181" s="14">
        <v>138600</v>
      </c>
      <c r="J181" s="16">
        <v>1</v>
      </c>
      <c r="K181" s="14">
        <v>69300</v>
      </c>
      <c r="L181" s="14">
        <v>138600</v>
      </c>
      <c r="M181" s="14">
        <v>0</v>
      </c>
      <c r="N181" s="14">
        <v>0</v>
      </c>
      <c r="O181" s="14">
        <v>69300</v>
      </c>
      <c r="P181" s="14">
        <v>138600</v>
      </c>
      <c r="Q181" s="14">
        <v>58391</v>
      </c>
      <c r="R181" s="14">
        <v>116782</v>
      </c>
      <c r="S181" s="1">
        <v>0</v>
      </c>
      <c r="T181" s="1">
        <v>0</v>
      </c>
    </row>
    <row r="182" spans="1:20" ht="16.5" hidden="1" customHeight="1" x14ac:dyDescent="0.2">
      <c r="A182" s="10">
        <v>35</v>
      </c>
      <c r="B182" s="11" t="s">
        <v>315</v>
      </c>
      <c r="C182" s="12" t="s">
        <v>316</v>
      </c>
      <c r="D182" s="11" t="s">
        <v>35</v>
      </c>
      <c r="E182" s="13">
        <v>4</v>
      </c>
      <c r="F182" s="14">
        <v>2727</v>
      </c>
      <c r="G182" s="14">
        <v>10908</v>
      </c>
      <c r="H182" s="15">
        <v>5100</v>
      </c>
      <c r="I182" s="14">
        <v>20400</v>
      </c>
      <c r="J182" s="16">
        <v>1</v>
      </c>
      <c r="K182" s="14">
        <v>5100</v>
      </c>
      <c r="L182" s="14">
        <v>20400</v>
      </c>
      <c r="M182" s="14">
        <v>0</v>
      </c>
      <c r="N182" s="14">
        <v>0</v>
      </c>
      <c r="O182" s="14">
        <v>5100</v>
      </c>
      <c r="P182" s="14">
        <v>20400</v>
      </c>
      <c r="Q182" s="14">
        <v>2373</v>
      </c>
      <c r="R182" s="14">
        <v>9492</v>
      </c>
      <c r="S182" s="1">
        <v>0</v>
      </c>
      <c r="T182" s="1">
        <v>0</v>
      </c>
    </row>
    <row r="183" spans="1:20" ht="16.5" hidden="1" customHeight="1" x14ac:dyDescent="0.2">
      <c r="A183" s="10">
        <v>36</v>
      </c>
      <c r="B183" s="11" t="s">
        <v>317</v>
      </c>
      <c r="C183" s="12" t="s">
        <v>318</v>
      </c>
      <c r="D183" s="11" t="s">
        <v>35</v>
      </c>
      <c r="E183" s="13">
        <v>4</v>
      </c>
      <c r="F183" s="14">
        <v>3454</v>
      </c>
      <c r="G183" s="14">
        <v>13816</v>
      </c>
      <c r="H183" s="15">
        <v>8000</v>
      </c>
      <c r="I183" s="14">
        <v>32000</v>
      </c>
      <c r="J183" s="16">
        <v>1</v>
      </c>
      <c r="K183" s="14">
        <v>8000</v>
      </c>
      <c r="L183" s="14">
        <v>32000</v>
      </c>
      <c r="M183" s="14">
        <v>0</v>
      </c>
      <c r="N183" s="14">
        <v>0</v>
      </c>
      <c r="O183" s="14">
        <v>8000</v>
      </c>
      <c r="P183" s="14">
        <v>32000</v>
      </c>
      <c r="Q183" s="14">
        <v>4546</v>
      </c>
      <c r="R183" s="14">
        <v>18184</v>
      </c>
      <c r="S183" s="1">
        <v>0</v>
      </c>
      <c r="T183" s="1">
        <v>0</v>
      </c>
    </row>
    <row r="184" spans="1:20" ht="16.5" hidden="1" customHeight="1" x14ac:dyDescent="0.2">
      <c r="A184" s="10">
        <v>37</v>
      </c>
      <c r="B184" s="11" t="s">
        <v>319</v>
      </c>
      <c r="C184" s="12" t="s">
        <v>320</v>
      </c>
      <c r="D184" s="11" t="s">
        <v>35</v>
      </c>
      <c r="E184" s="13">
        <v>4</v>
      </c>
      <c r="F184" s="14">
        <v>5909</v>
      </c>
      <c r="G184" s="14">
        <v>23636</v>
      </c>
      <c r="H184" s="15">
        <v>11800</v>
      </c>
      <c r="I184" s="14">
        <v>47200</v>
      </c>
      <c r="J184" s="16">
        <v>1</v>
      </c>
      <c r="K184" s="14">
        <v>11800</v>
      </c>
      <c r="L184" s="14">
        <v>47200</v>
      </c>
      <c r="M184" s="14">
        <v>0</v>
      </c>
      <c r="N184" s="14">
        <v>0</v>
      </c>
      <c r="O184" s="14">
        <v>11800</v>
      </c>
      <c r="P184" s="14">
        <v>47200</v>
      </c>
      <c r="Q184" s="14">
        <v>5891</v>
      </c>
      <c r="R184" s="14">
        <v>23564</v>
      </c>
      <c r="S184" s="1">
        <v>0</v>
      </c>
      <c r="T184" s="1">
        <v>0</v>
      </c>
    </row>
    <row r="185" spans="1:20" ht="16.5" hidden="1" customHeight="1" x14ac:dyDescent="0.2">
      <c r="A185" s="10">
        <v>38</v>
      </c>
      <c r="B185" s="11" t="s">
        <v>303</v>
      </c>
      <c r="C185" s="12" t="s">
        <v>321</v>
      </c>
      <c r="D185" s="11" t="s">
        <v>35</v>
      </c>
      <c r="E185" s="13">
        <v>3</v>
      </c>
      <c r="F185" s="14">
        <v>10909</v>
      </c>
      <c r="G185" s="14">
        <v>32727</v>
      </c>
      <c r="H185" s="15">
        <v>44700</v>
      </c>
      <c r="I185" s="14">
        <v>134100</v>
      </c>
      <c r="J185" s="16">
        <v>1</v>
      </c>
      <c r="K185" s="14">
        <v>44700</v>
      </c>
      <c r="L185" s="14">
        <v>134100</v>
      </c>
      <c r="M185" s="14">
        <v>0</v>
      </c>
      <c r="N185" s="14">
        <v>0</v>
      </c>
      <c r="O185" s="14">
        <v>44700</v>
      </c>
      <c r="P185" s="14">
        <v>134100</v>
      </c>
      <c r="Q185" s="14">
        <v>33791</v>
      </c>
      <c r="R185" s="14">
        <v>101373</v>
      </c>
      <c r="S185" s="1">
        <v>0</v>
      </c>
      <c r="T185" s="1">
        <v>0</v>
      </c>
    </row>
    <row r="186" spans="1:20" ht="16.5" hidden="1" customHeight="1" x14ac:dyDescent="0.2">
      <c r="A186" s="10">
        <v>39</v>
      </c>
      <c r="B186" s="11" t="s">
        <v>108</v>
      </c>
      <c r="C186" s="12" t="s">
        <v>109</v>
      </c>
      <c r="D186" s="11" t="s">
        <v>58</v>
      </c>
      <c r="E186" s="13">
        <v>2</v>
      </c>
      <c r="F186" s="14">
        <v>5000</v>
      </c>
      <c r="G186" s="14">
        <v>10000</v>
      </c>
      <c r="H186" s="15">
        <v>5000</v>
      </c>
      <c r="I186" s="14">
        <v>10000</v>
      </c>
      <c r="J186" s="16">
        <v>1</v>
      </c>
      <c r="K186" s="14">
        <v>5000</v>
      </c>
      <c r="L186" s="14">
        <v>10000</v>
      </c>
      <c r="M186" s="14">
        <v>0</v>
      </c>
      <c r="N186" s="14">
        <v>0</v>
      </c>
      <c r="O186" s="14">
        <v>5000</v>
      </c>
      <c r="P186" s="14">
        <v>10000</v>
      </c>
      <c r="Q186" s="14">
        <v>0</v>
      </c>
      <c r="R186" s="14">
        <v>0</v>
      </c>
      <c r="S186" s="1">
        <v>0</v>
      </c>
      <c r="T186" s="1">
        <v>0</v>
      </c>
    </row>
    <row r="187" spans="1:20" ht="16.5" hidden="1" customHeight="1" x14ac:dyDescent="0.2">
      <c r="A187" s="10">
        <v>40</v>
      </c>
      <c r="B187" s="11" t="s">
        <v>322</v>
      </c>
      <c r="C187" s="12" t="s">
        <v>323</v>
      </c>
      <c r="D187" s="11" t="s">
        <v>58</v>
      </c>
      <c r="E187" s="13">
        <v>2</v>
      </c>
      <c r="F187" s="14">
        <v>372727</v>
      </c>
      <c r="G187" s="14">
        <v>745454</v>
      </c>
      <c r="H187" s="15">
        <v>1170000</v>
      </c>
      <c r="I187" s="14">
        <v>2340000</v>
      </c>
      <c r="J187" s="16">
        <v>1</v>
      </c>
      <c r="K187" s="14">
        <v>1170000</v>
      </c>
      <c r="L187" s="14">
        <v>2340000</v>
      </c>
      <c r="M187" s="14">
        <v>0</v>
      </c>
      <c r="N187" s="14">
        <v>0</v>
      </c>
      <c r="O187" s="14">
        <v>1170000</v>
      </c>
      <c r="P187" s="14">
        <v>2340000</v>
      </c>
      <c r="Q187" s="14">
        <v>797273</v>
      </c>
      <c r="R187" s="14">
        <v>1594546</v>
      </c>
      <c r="S187" s="1">
        <v>0</v>
      </c>
      <c r="T187" s="1">
        <v>0</v>
      </c>
    </row>
    <row r="188" spans="1:20" ht="16.5" hidden="1" customHeight="1" x14ac:dyDescent="0.2">
      <c r="A188" s="10">
        <v>41</v>
      </c>
      <c r="B188" s="11" t="s">
        <v>324</v>
      </c>
      <c r="C188" s="12" t="s">
        <v>325</v>
      </c>
      <c r="D188" s="11" t="s">
        <v>58</v>
      </c>
      <c r="E188" s="13">
        <v>1</v>
      </c>
      <c r="F188" s="14">
        <v>427273</v>
      </c>
      <c r="G188" s="14">
        <v>427273</v>
      </c>
      <c r="H188" s="15">
        <v>1240000</v>
      </c>
      <c r="I188" s="14">
        <v>1240000</v>
      </c>
      <c r="J188" s="16">
        <v>1</v>
      </c>
      <c r="K188" s="14">
        <v>1240000</v>
      </c>
      <c r="L188" s="14">
        <v>1240000</v>
      </c>
      <c r="M188" s="14">
        <v>0</v>
      </c>
      <c r="N188" s="14">
        <v>0</v>
      </c>
      <c r="O188" s="14">
        <v>1240000</v>
      </c>
      <c r="P188" s="14">
        <v>1240000</v>
      </c>
      <c r="Q188" s="14">
        <v>812727</v>
      </c>
      <c r="R188" s="14">
        <v>812727</v>
      </c>
      <c r="S188" s="1">
        <v>0</v>
      </c>
      <c r="T188" s="1">
        <v>0</v>
      </c>
    </row>
    <row r="189" spans="1:20" ht="16.5" hidden="1" customHeight="1" x14ac:dyDescent="0.2">
      <c r="A189" s="10">
        <v>42</v>
      </c>
      <c r="B189" s="11" t="s">
        <v>313</v>
      </c>
      <c r="C189" s="12" t="s">
        <v>326</v>
      </c>
      <c r="D189" s="11" t="s">
        <v>35</v>
      </c>
      <c r="E189" s="13">
        <v>4</v>
      </c>
      <c r="F189" s="14">
        <v>10909</v>
      </c>
      <c r="G189" s="14">
        <v>43636</v>
      </c>
      <c r="H189" s="15">
        <v>52000</v>
      </c>
      <c r="I189" s="14">
        <v>208000</v>
      </c>
      <c r="J189" s="16">
        <v>1</v>
      </c>
      <c r="K189" s="14">
        <v>52000</v>
      </c>
      <c r="L189" s="14">
        <v>208000</v>
      </c>
      <c r="M189" s="14">
        <v>0</v>
      </c>
      <c r="N189" s="14">
        <v>0</v>
      </c>
      <c r="O189" s="14">
        <v>52000</v>
      </c>
      <c r="P189" s="14">
        <v>208000</v>
      </c>
      <c r="Q189" s="14">
        <v>41091</v>
      </c>
      <c r="R189" s="14">
        <v>164364</v>
      </c>
      <c r="S189" s="1">
        <v>0</v>
      </c>
      <c r="T189" s="1">
        <v>0</v>
      </c>
    </row>
    <row r="190" spans="1:20" ht="16.5" hidden="1" customHeight="1" x14ac:dyDescent="0.2">
      <c r="A190" s="10">
        <v>43</v>
      </c>
      <c r="B190" s="11" t="s">
        <v>319</v>
      </c>
      <c r="C190" s="12" t="s">
        <v>327</v>
      </c>
      <c r="D190" s="11" t="s">
        <v>35</v>
      </c>
      <c r="E190" s="13">
        <v>6</v>
      </c>
      <c r="F190" s="14">
        <v>5909</v>
      </c>
      <c r="G190" s="14">
        <v>35454</v>
      </c>
      <c r="H190" s="15">
        <v>10100</v>
      </c>
      <c r="I190" s="14">
        <v>60600</v>
      </c>
      <c r="J190" s="16">
        <v>1</v>
      </c>
      <c r="K190" s="14">
        <v>10100</v>
      </c>
      <c r="L190" s="14">
        <v>60600</v>
      </c>
      <c r="M190" s="14">
        <v>0</v>
      </c>
      <c r="N190" s="14">
        <v>0</v>
      </c>
      <c r="O190" s="14">
        <v>10100</v>
      </c>
      <c r="P190" s="14">
        <v>60600</v>
      </c>
      <c r="Q190" s="14">
        <v>4191</v>
      </c>
      <c r="R190" s="14">
        <v>25146</v>
      </c>
      <c r="S190" s="1">
        <v>0</v>
      </c>
      <c r="T190" s="1">
        <v>0</v>
      </c>
    </row>
    <row r="191" spans="1:20" ht="16.5" hidden="1" customHeight="1" x14ac:dyDescent="0.2">
      <c r="A191" s="10">
        <v>44</v>
      </c>
      <c r="B191" s="11" t="s">
        <v>303</v>
      </c>
      <c r="C191" s="12" t="s">
        <v>328</v>
      </c>
      <c r="D191" s="11" t="s">
        <v>35</v>
      </c>
      <c r="E191" s="13">
        <v>12</v>
      </c>
      <c r="F191" s="14">
        <v>10909</v>
      </c>
      <c r="G191" s="14">
        <v>130908</v>
      </c>
      <c r="H191" s="15">
        <v>31800</v>
      </c>
      <c r="I191" s="14">
        <v>381600</v>
      </c>
      <c r="J191" s="16">
        <v>1</v>
      </c>
      <c r="K191" s="14">
        <v>31800</v>
      </c>
      <c r="L191" s="14">
        <v>381600</v>
      </c>
      <c r="M191" s="14">
        <v>0</v>
      </c>
      <c r="N191" s="14">
        <v>0</v>
      </c>
      <c r="O191" s="14">
        <v>31800</v>
      </c>
      <c r="P191" s="14">
        <v>381600</v>
      </c>
      <c r="Q191" s="14">
        <v>20891</v>
      </c>
      <c r="R191" s="14">
        <v>250692</v>
      </c>
      <c r="S191" s="1">
        <v>0</v>
      </c>
      <c r="T191" s="1">
        <v>0</v>
      </c>
    </row>
    <row r="192" spans="1:20" ht="16.5" hidden="1" customHeight="1" x14ac:dyDescent="0.2">
      <c r="A192" s="10">
        <v>45</v>
      </c>
      <c r="B192" s="11" t="s">
        <v>315</v>
      </c>
      <c r="C192" s="12" t="s">
        <v>329</v>
      </c>
      <c r="D192" s="11" t="s">
        <v>35</v>
      </c>
      <c r="E192" s="13">
        <v>4</v>
      </c>
      <c r="F192" s="14">
        <v>2727</v>
      </c>
      <c r="G192" s="14">
        <v>10908</v>
      </c>
      <c r="H192" s="15">
        <v>3900</v>
      </c>
      <c r="I192" s="14">
        <v>15600</v>
      </c>
      <c r="J192" s="16">
        <v>1</v>
      </c>
      <c r="K192" s="14">
        <v>3900</v>
      </c>
      <c r="L192" s="14">
        <v>15600</v>
      </c>
      <c r="M192" s="14">
        <v>0</v>
      </c>
      <c r="N192" s="14">
        <v>0</v>
      </c>
      <c r="O192" s="14">
        <v>3900</v>
      </c>
      <c r="P192" s="14">
        <v>15600</v>
      </c>
      <c r="Q192" s="14">
        <v>1173</v>
      </c>
      <c r="R192" s="14">
        <v>4692</v>
      </c>
      <c r="S192" s="1">
        <v>0</v>
      </c>
      <c r="T192" s="1">
        <v>0</v>
      </c>
    </row>
    <row r="193" spans="1:20" ht="16.5" hidden="1" customHeight="1" x14ac:dyDescent="0.2">
      <c r="A193" s="10">
        <v>46</v>
      </c>
      <c r="B193" s="11" t="s">
        <v>110</v>
      </c>
      <c r="C193" s="12" t="s">
        <v>111</v>
      </c>
      <c r="D193" s="11" t="s">
        <v>43</v>
      </c>
      <c r="E193" s="13">
        <v>40.4</v>
      </c>
      <c r="F193" s="14">
        <v>8400</v>
      </c>
      <c r="G193" s="14">
        <v>339360</v>
      </c>
      <c r="H193" s="15">
        <v>5720</v>
      </c>
      <c r="I193" s="14">
        <v>231088</v>
      </c>
      <c r="J193" s="16">
        <v>1</v>
      </c>
      <c r="K193" s="14">
        <v>5720</v>
      </c>
      <c r="L193" s="14">
        <v>231088</v>
      </c>
      <c r="M193" s="14">
        <v>0</v>
      </c>
      <c r="N193" s="14">
        <v>0</v>
      </c>
      <c r="O193" s="14">
        <v>5720</v>
      </c>
      <c r="P193" s="14">
        <v>231088</v>
      </c>
      <c r="Q193" s="14">
        <v>-2680</v>
      </c>
      <c r="R193" s="14">
        <v>-108272</v>
      </c>
      <c r="S193" s="1">
        <v>0</v>
      </c>
      <c r="T193" s="1">
        <v>0</v>
      </c>
    </row>
    <row r="194" spans="1:20" ht="16.5" hidden="1" customHeight="1" x14ac:dyDescent="0.2">
      <c r="A194" s="10">
        <v>47</v>
      </c>
      <c r="B194" s="11" t="s">
        <v>110</v>
      </c>
      <c r="C194" s="12" t="s">
        <v>112</v>
      </c>
      <c r="D194" s="11" t="s">
        <v>43</v>
      </c>
      <c r="E194" s="13">
        <v>30.3</v>
      </c>
      <c r="F194" s="14">
        <v>8400</v>
      </c>
      <c r="G194" s="14">
        <v>254520</v>
      </c>
      <c r="H194" s="15">
        <v>9320</v>
      </c>
      <c r="I194" s="14">
        <v>282396</v>
      </c>
      <c r="J194" s="16">
        <v>1</v>
      </c>
      <c r="K194" s="14">
        <v>9320</v>
      </c>
      <c r="L194" s="14">
        <v>282396</v>
      </c>
      <c r="M194" s="14">
        <v>0</v>
      </c>
      <c r="N194" s="14">
        <v>0</v>
      </c>
      <c r="O194" s="14">
        <v>9320</v>
      </c>
      <c r="P194" s="14">
        <v>282396</v>
      </c>
      <c r="Q194" s="14">
        <v>920</v>
      </c>
      <c r="R194" s="14">
        <v>27876</v>
      </c>
      <c r="S194" s="1">
        <v>0</v>
      </c>
      <c r="T194" s="1">
        <v>0</v>
      </c>
    </row>
    <row r="195" spans="1:20" ht="16.5" hidden="1" customHeight="1" x14ac:dyDescent="0.2">
      <c r="A195" s="10">
        <v>48</v>
      </c>
      <c r="B195" s="11" t="s">
        <v>113</v>
      </c>
      <c r="C195" s="12" t="s">
        <v>114</v>
      </c>
      <c r="D195" s="11" t="s">
        <v>37</v>
      </c>
      <c r="E195" s="13">
        <v>21.344280000000001</v>
      </c>
      <c r="F195" s="14">
        <v>20000</v>
      </c>
      <c r="G195" s="14">
        <v>426885.60000000003</v>
      </c>
      <c r="H195" s="15">
        <v>23000</v>
      </c>
      <c r="I195" s="14">
        <v>490918.44</v>
      </c>
      <c r="J195" s="16">
        <v>1</v>
      </c>
      <c r="K195" s="14">
        <v>23000</v>
      </c>
      <c r="L195" s="14">
        <v>490918.44</v>
      </c>
      <c r="M195" s="14">
        <v>0</v>
      </c>
      <c r="N195" s="14">
        <v>0</v>
      </c>
      <c r="O195" s="14">
        <v>23000</v>
      </c>
      <c r="P195" s="14">
        <v>490918.44</v>
      </c>
      <c r="Q195" s="14">
        <v>3000</v>
      </c>
      <c r="R195" s="14">
        <v>64032.839999999967</v>
      </c>
      <c r="S195" s="1">
        <v>0</v>
      </c>
      <c r="T195" s="1">
        <v>0</v>
      </c>
    </row>
    <row r="196" spans="1:20" ht="16.5" hidden="1" customHeight="1" x14ac:dyDescent="0.2">
      <c r="A196" s="10">
        <v>49</v>
      </c>
      <c r="B196" s="11" t="s">
        <v>115</v>
      </c>
      <c r="C196" s="12" t="s">
        <v>116</v>
      </c>
      <c r="D196" s="11" t="s">
        <v>39</v>
      </c>
      <c r="E196" s="13">
        <v>12.145660804999999</v>
      </c>
      <c r="F196" s="14">
        <v>320000</v>
      </c>
      <c r="G196" s="14">
        <v>3886611.4575999994</v>
      </c>
      <c r="H196" s="15">
        <v>370000</v>
      </c>
      <c r="I196" s="14">
        <v>4493894.4978499999</v>
      </c>
      <c r="J196" s="16">
        <v>1</v>
      </c>
      <c r="K196" s="14">
        <v>370000</v>
      </c>
      <c r="L196" s="14">
        <v>4493894.4978499999</v>
      </c>
      <c r="M196" s="14">
        <v>0</v>
      </c>
      <c r="N196" s="14">
        <v>0</v>
      </c>
      <c r="O196" s="14">
        <v>370000</v>
      </c>
      <c r="P196" s="14">
        <v>4493894.4978499999</v>
      </c>
      <c r="Q196" s="14">
        <v>50000</v>
      </c>
      <c r="R196" s="14">
        <v>607283.04025000054</v>
      </c>
      <c r="S196" s="1">
        <v>0</v>
      </c>
      <c r="T196" s="1">
        <v>0</v>
      </c>
    </row>
    <row r="197" spans="1:20" ht="16.5" hidden="1" customHeight="1" x14ac:dyDescent="0.2">
      <c r="A197" s="10">
        <v>50</v>
      </c>
      <c r="B197" s="11" t="s">
        <v>117</v>
      </c>
      <c r="C197" s="12" t="s">
        <v>118</v>
      </c>
      <c r="D197" s="11" t="s">
        <v>39</v>
      </c>
      <c r="E197" s="13">
        <v>2.6324275500000001</v>
      </c>
      <c r="F197" s="14">
        <v>320000</v>
      </c>
      <c r="G197" s="14">
        <v>842376.81599999999</v>
      </c>
      <c r="H197" s="15">
        <v>370000</v>
      </c>
      <c r="I197" s="14">
        <v>973998.19350000005</v>
      </c>
      <c r="J197" s="16">
        <v>1</v>
      </c>
      <c r="K197" s="14">
        <v>370000</v>
      </c>
      <c r="L197" s="14">
        <v>973998.19350000005</v>
      </c>
      <c r="M197" s="14">
        <v>0</v>
      </c>
      <c r="N197" s="14">
        <v>0</v>
      </c>
      <c r="O197" s="14">
        <v>370000</v>
      </c>
      <c r="P197" s="14">
        <v>973998.19350000005</v>
      </c>
      <c r="Q197" s="14">
        <v>50000</v>
      </c>
      <c r="R197" s="14">
        <v>131621.37750000006</v>
      </c>
      <c r="S197" s="1">
        <v>0</v>
      </c>
      <c r="T197" s="1">
        <v>0</v>
      </c>
    </row>
    <row r="198" spans="1:20" ht="16.5" hidden="1" customHeight="1" x14ac:dyDescent="0.2">
      <c r="A198" s="10">
        <v>51</v>
      </c>
      <c r="B198" s="11" t="s">
        <v>330</v>
      </c>
      <c r="C198" s="12" t="s">
        <v>331</v>
      </c>
      <c r="D198" s="11" t="s">
        <v>35</v>
      </c>
      <c r="E198" s="13">
        <v>9.6</v>
      </c>
      <c r="F198" s="14">
        <v>4909</v>
      </c>
      <c r="G198" s="14">
        <v>47126.400000000001</v>
      </c>
      <c r="H198" s="15">
        <v>4909</v>
      </c>
      <c r="I198" s="14">
        <v>47126.400000000001</v>
      </c>
      <c r="J198" s="16">
        <v>1</v>
      </c>
      <c r="K198" s="14">
        <v>4909</v>
      </c>
      <c r="L198" s="14">
        <v>47126.400000000001</v>
      </c>
      <c r="M198" s="14">
        <v>0</v>
      </c>
      <c r="N198" s="14">
        <v>0</v>
      </c>
      <c r="O198" s="14">
        <v>4909</v>
      </c>
      <c r="P198" s="14">
        <v>47126.400000000001</v>
      </c>
      <c r="Q198" s="14">
        <v>0</v>
      </c>
      <c r="R198" s="14">
        <v>0</v>
      </c>
      <c r="S198" s="1">
        <v>0</v>
      </c>
      <c r="T198" s="1">
        <v>0</v>
      </c>
    </row>
    <row r="199" spans="1:20" ht="16.5" hidden="1" customHeight="1" x14ac:dyDescent="0.2">
      <c r="A199" s="10">
        <v>52</v>
      </c>
      <c r="B199" s="11" t="s">
        <v>332</v>
      </c>
      <c r="C199" s="12" t="s">
        <v>333</v>
      </c>
      <c r="D199" s="11" t="s">
        <v>35</v>
      </c>
      <c r="E199" s="13">
        <v>1.28</v>
      </c>
      <c r="F199" s="14">
        <v>7636</v>
      </c>
      <c r="G199" s="14">
        <v>9774.08</v>
      </c>
      <c r="H199" s="15">
        <v>7636</v>
      </c>
      <c r="I199" s="14">
        <v>9774.08</v>
      </c>
      <c r="J199" s="16">
        <v>1</v>
      </c>
      <c r="K199" s="14">
        <v>7636</v>
      </c>
      <c r="L199" s="14">
        <v>9774.08</v>
      </c>
      <c r="M199" s="14">
        <v>0</v>
      </c>
      <c r="N199" s="14">
        <v>0</v>
      </c>
      <c r="O199" s="14">
        <v>7636</v>
      </c>
      <c r="P199" s="14">
        <v>9774.08</v>
      </c>
      <c r="Q199" s="14">
        <v>0</v>
      </c>
      <c r="R199" s="14">
        <v>0</v>
      </c>
      <c r="S199" s="1">
        <v>0</v>
      </c>
      <c r="T199" s="1">
        <v>0</v>
      </c>
    </row>
    <row r="200" spans="1:20" ht="16.5" hidden="1" customHeight="1" x14ac:dyDescent="0.2">
      <c r="A200" s="10">
        <v>53</v>
      </c>
      <c r="B200" s="11" t="s">
        <v>121</v>
      </c>
      <c r="C200" s="12" t="s">
        <v>334</v>
      </c>
      <c r="D200" s="11" t="s">
        <v>58</v>
      </c>
      <c r="E200" s="13">
        <v>2</v>
      </c>
      <c r="F200" s="14">
        <v>76667</v>
      </c>
      <c r="G200" s="14">
        <v>153334</v>
      </c>
      <c r="H200" s="15">
        <v>198000</v>
      </c>
      <c r="I200" s="14">
        <v>396000</v>
      </c>
      <c r="J200" s="16">
        <v>1</v>
      </c>
      <c r="K200" s="14">
        <v>198000</v>
      </c>
      <c r="L200" s="14">
        <v>396000</v>
      </c>
      <c r="M200" s="14">
        <v>0</v>
      </c>
      <c r="N200" s="14">
        <v>0</v>
      </c>
      <c r="O200" s="14">
        <v>198000</v>
      </c>
      <c r="P200" s="14">
        <v>396000</v>
      </c>
      <c r="Q200" s="14">
        <v>121333</v>
      </c>
      <c r="R200" s="14">
        <v>242666</v>
      </c>
      <c r="S200" s="1">
        <v>0</v>
      </c>
      <c r="T200" s="1">
        <v>0</v>
      </c>
    </row>
    <row r="201" spans="1:20" ht="16.5" hidden="1" customHeight="1" x14ac:dyDescent="0.2">
      <c r="A201" s="10">
        <v>54</v>
      </c>
      <c r="B201" s="11" t="s">
        <v>129</v>
      </c>
      <c r="C201" s="12" t="s">
        <v>130</v>
      </c>
      <c r="D201" s="11" t="s">
        <v>37</v>
      </c>
      <c r="E201" s="13">
        <v>12.1351</v>
      </c>
      <c r="F201" s="14">
        <v>23000</v>
      </c>
      <c r="G201" s="14">
        <v>279107.3</v>
      </c>
      <c r="H201" s="15">
        <v>24000</v>
      </c>
      <c r="I201" s="14">
        <v>291242.39999999997</v>
      </c>
      <c r="J201" s="16">
        <v>1</v>
      </c>
      <c r="K201" s="14">
        <v>24000</v>
      </c>
      <c r="L201" s="14">
        <v>291242.39999999997</v>
      </c>
      <c r="M201" s="14">
        <v>0</v>
      </c>
      <c r="N201" s="14">
        <v>0</v>
      </c>
      <c r="O201" s="14">
        <v>24000</v>
      </c>
      <c r="P201" s="14">
        <v>291242.39999999997</v>
      </c>
      <c r="Q201" s="14">
        <v>1000</v>
      </c>
      <c r="R201" s="14">
        <v>12135.099999999977</v>
      </c>
      <c r="S201" s="1">
        <v>0</v>
      </c>
      <c r="T201" s="1">
        <v>0</v>
      </c>
    </row>
    <row r="202" spans="1:20" ht="16.5" hidden="1" customHeight="1" x14ac:dyDescent="0.2">
      <c r="A202" s="10">
        <v>55</v>
      </c>
      <c r="B202" s="11" t="s">
        <v>133</v>
      </c>
      <c r="C202" s="12" t="s">
        <v>134</v>
      </c>
      <c r="D202" s="11" t="s">
        <v>135</v>
      </c>
      <c r="E202" s="13">
        <v>10299.054</v>
      </c>
      <c r="F202" s="14">
        <v>900</v>
      </c>
      <c r="G202" s="14">
        <v>9269148.5999999996</v>
      </c>
      <c r="H202" s="15">
        <v>1480</v>
      </c>
      <c r="I202" s="14">
        <v>15242599.92</v>
      </c>
      <c r="J202" s="16">
        <v>1</v>
      </c>
      <c r="K202" s="14">
        <v>1480</v>
      </c>
      <c r="L202" s="14">
        <v>15242599.92</v>
      </c>
      <c r="M202" s="14">
        <v>0</v>
      </c>
      <c r="N202" s="14">
        <v>0</v>
      </c>
      <c r="O202" s="14">
        <v>1480</v>
      </c>
      <c r="P202" s="14">
        <v>15242599.92</v>
      </c>
      <c r="Q202" s="14">
        <v>580</v>
      </c>
      <c r="R202" s="14">
        <v>5973451.3200000003</v>
      </c>
      <c r="S202" s="1">
        <v>0</v>
      </c>
      <c r="T202" s="1">
        <v>0</v>
      </c>
    </row>
    <row r="203" spans="1:20" ht="16.5" hidden="1" customHeight="1" x14ac:dyDescent="0.2">
      <c r="A203" s="10">
        <v>56</v>
      </c>
      <c r="B203" s="11" t="s">
        <v>335</v>
      </c>
      <c r="C203" s="12" t="s">
        <v>336</v>
      </c>
      <c r="D203" s="11" t="s">
        <v>48</v>
      </c>
      <c r="E203" s="13">
        <v>15.018699999999999</v>
      </c>
      <c r="F203" s="14">
        <v>79733</v>
      </c>
      <c r="G203" s="14">
        <v>1197486.0070999998</v>
      </c>
      <c r="H203" s="15">
        <v>100000</v>
      </c>
      <c r="I203" s="14">
        <v>1501870</v>
      </c>
      <c r="J203" s="16">
        <v>1</v>
      </c>
      <c r="K203" s="14">
        <v>100000</v>
      </c>
      <c r="L203" s="14">
        <v>1501870</v>
      </c>
      <c r="M203" s="14">
        <v>0</v>
      </c>
      <c r="N203" s="14">
        <v>0</v>
      </c>
      <c r="O203" s="14">
        <v>100000</v>
      </c>
      <c r="P203" s="14">
        <v>1501870</v>
      </c>
      <c r="Q203" s="14">
        <v>20267</v>
      </c>
      <c r="R203" s="14">
        <v>304383.99290000019</v>
      </c>
      <c r="S203" s="1">
        <v>0</v>
      </c>
      <c r="T203" s="1">
        <v>0</v>
      </c>
    </row>
    <row r="204" spans="1:20" ht="16.5" hidden="1" customHeight="1" x14ac:dyDescent="0.2">
      <c r="A204" s="10">
        <v>57</v>
      </c>
      <c r="B204" s="11" t="s">
        <v>337</v>
      </c>
      <c r="C204" s="12" t="s">
        <v>338</v>
      </c>
      <c r="D204" s="11" t="s">
        <v>48</v>
      </c>
      <c r="E204" s="13">
        <v>44.583420000000004</v>
      </c>
      <c r="F204" s="14">
        <v>80000</v>
      </c>
      <c r="G204" s="14">
        <v>3566673.6</v>
      </c>
      <c r="H204" s="15">
        <v>106000</v>
      </c>
      <c r="I204" s="14">
        <v>4725842.5200000005</v>
      </c>
      <c r="J204" s="16">
        <v>1</v>
      </c>
      <c r="K204" s="14">
        <v>106000</v>
      </c>
      <c r="L204" s="14">
        <v>4725842.5200000005</v>
      </c>
      <c r="M204" s="14">
        <v>0</v>
      </c>
      <c r="N204" s="14">
        <v>0</v>
      </c>
      <c r="O204" s="14">
        <v>106000</v>
      </c>
      <c r="P204" s="14">
        <v>4725842.5200000005</v>
      </c>
      <c r="Q204" s="14">
        <v>26000</v>
      </c>
      <c r="R204" s="14">
        <v>1159168.9200000004</v>
      </c>
      <c r="S204" s="1">
        <v>0</v>
      </c>
      <c r="T204" s="1">
        <v>0</v>
      </c>
    </row>
    <row r="205" spans="1:20" ht="16.5" hidden="1" customHeight="1" x14ac:dyDescent="0.2">
      <c r="A205" s="10">
        <v>58</v>
      </c>
      <c r="B205" s="11" t="s">
        <v>140</v>
      </c>
      <c r="C205" s="12" t="s">
        <v>141</v>
      </c>
      <c r="D205" s="11" t="s">
        <v>39</v>
      </c>
      <c r="E205" s="13">
        <v>0.57399100000000003</v>
      </c>
      <c r="F205" s="14">
        <v>3409091</v>
      </c>
      <c r="G205" s="14">
        <v>1956787.5521810001</v>
      </c>
      <c r="H205" s="15">
        <v>3300000</v>
      </c>
      <c r="I205" s="14">
        <v>1894170.3</v>
      </c>
      <c r="J205" s="16">
        <v>1</v>
      </c>
      <c r="K205" s="14">
        <v>3300000</v>
      </c>
      <c r="L205" s="14">
        <v>1894170.3</v>
      </c>
      <c r="M205" s="14">
        <v>0</v>
      </c>
      <c r="N205" s="14">
        <v>0</v>
      </c>
      <c r="O205" s="14">
        <v>3300000</v>
      </c>
      <c r="P205" s="14">
        <v>1894170.3</v>
      </c>
      <c r="Q205" s="14">
        <v>-109091</v>
      </c>
      <c r="R205" s="14">
        <v>-62617.252181000076</v>
      </c>
      <c r="S205" s="1">
        <v>0</v>
      </c>
      <c r="T205" s="1">
        <v>0</v>
      </c>
    </row>
    <row r="206" spans="1:20" ht="16.5" hidden="1" customHeight="1" x14ac:dyDescent="0.2">
      <c r="A206" s="10">
        <v>59</v>
      </c>
      <c r="B206" s="11" t="s">
        <v>142</v>
      </c>
      <c r="C206" s="12" t="s">
        <v>143</v>
      </c>
      <c r="D206" s="11" t="s">
        <v>39</v>
      </c>
      <c r="E206" s="13">
        <v>0.151864</v>
      </c>
      <c r="F206" s="14">
        <v>3409091</v>
      </c>
      <c r="G206" s="14">
        <v>517718.19562399999</v>
      </c>
      <c r="H206" s="15">
        <v>3300000</v>
      </c>
      <c r="I206" s="14">
        <v>501151.2</v>
      </c>
      <c r="J206" s="16">
        <v>1</v>
      </c>
      <c r="K206" s="14">
        <v>3300000</v>
      </c>
      <c r="L206" s="14">
        <v>501151.2</v>
      </c>
      <c r="M206" s="14">
        <v>0</v>
      </c>
      <c r="N206" s="14">
        <v>0</v>
      </c>
      <c r="O206" s="14">
        <v>3300000</v>
      </c>
      <c r="P206" s="14">
        <v>501151.2</v>
      </c>
      <c r="Q206" s="14">
        <v>-109091</v>
      </c>
      <c r="R206" s="14">
        <v>-16566.995623999974</v>
      </c>
      <c r="S206" s="1">
        <v>0</v>
      </c>
      <c r="T206" s="1">
        <v>0</v>
      </c>
    </row>
    <row r="207" spans="1:20" ht="16.5" hidden="1" customHeight="1" x14ac:dyDescent="0.2">
      <c r="A207" s="10">
        <v>60</v>
      </c>
      <c r="B207" s="11" t="s">
        <v>144</v>
      </c>
      <c r="C207" s="12" t="s">
        <v>145</v>
      </c>
      <c r="D207" s="11" t="s">
        <v>39</v>
      </c>
      <c r="E207" s="13">
        <v>0.80882100000000001</v>
      </c>
      <c r="F207" s="14">
        <v>3409091</v>
      </c>
      <c r="G207" s="14">
        <v>2757344.3917109999</v>
      </c>
      <c r="H207" s="15">
        <v>3300000</v>
      </c>
      <c r="I207" s="14">
        <v>2669109.2999999998</v>
      </c>
      <c r="J207" s="16">
        <v>1</v>
      </c>
      <c r="K207" s="14">
        <v>3300000</v>
      </c>
      <c r="L207" s="14">
        <v>2669109.2999999998</v>
      </c>
      <c r="M207" s="14">
        <v>0</v>
      </c>
      <c r="N207" s="14">
        <v>0</v>
      </c>
      <c r="O207" s="14">
        <v>3300000</v>
      </c>
      <c r="P207" s="14">
        <v>2669109.2999999998</v>
      </c>
      <c r="Q207" s="14">
        <v>-109091</v>
      </c>
      <c r="R207" s="14">
        <v>-88235.091711000074</v>
      </c>
      <c r="S207" s="1">
        <v>0</v>
      </c>
      <c r="T207" s="1">
        <v>0</v>
      </c>
    </row>
    <row r="208" spans="1:20" ht="16.5" hidden="1" customHeight="1" x14ac:dyDescent="0.2">
      <c r="A208" s="10">
        <v>61</v>
      </c>
      <c r="B208" s="11" t="s">
        <v>146</v>
      </c>
      <c r="C208" s="12" t="s">
        <v>147</v>
      </c>
      <c r="D208" s="11" t="s">
        <v>39</v>
      </c>
      <c r="E208" s="13">
        <v>3.5669999999999999E-3</v>
      </c>
      <c r="F208" s="14">
        <v>3409091</v>
      </c>
      <c r="G208" s="14">
        <v>12160.227596999999</v>
      </c>
      <c r="H208" s="15">
        <v>3300000</v>
      </c>
      <c r="I208" s="14">
        <v>11771.1</v>
      </c>
      <c r="J208" s="16">
        <v>1</v>
      </c>
      <c r="K208" s="14">
        <v>3300000</v>
      </c>
      <c r="L208" s="14">
        <v>11771.1</v>
      </c>
      <c r="M208" s="14">
        <v>0</v>
      </c>
      <c r="N208" s="14">
        <v>0</v>
      </c>
      <c r="O208" s="14">
        <v>3300000</v>
      </c>
      <c r="P208" s="14">
        <v>11771.1</v>
      </c>
      <c r="Q208" s="14">
        <v>-109091</v>
      </c>
      <c r="R208" s="14">
        <v>-389.12759699999879</v>
      </c>
      <c r="S208" s="1">
        <v>0</v>
      </c>
      <c r="T208" s="1">
        <v>0</v>
      </c>
    </row>
    <row r="209" spans="1:20" ht="16.5" hidden="1" customHeight="1" x14ac:dyDescent="0.2">
      <c r="A209" s="10">
        <v>62</v>
      </c>
      <c r="B209" s="11" t="s">
        <v>148</v>
      </c>
      <c r="C209" s="12" t="s">
        <v>149</v>
      </c>
      <c r="D209" s="11" t="s">
        <v>37</v>
      </c>
      <c r="E209" s="13">
        <v>6.3935000000000004</v>
      </c>
      <c r="F209" s="14">
        <v>15127</v>
      </c>
      <c r="G209" s="14">
        <v>96714.474500000011</v>
      </c>
      <c r="H209" s="15">
        <v>20900</v>
      </c>
      <c r="I209" s="14">
        <v>133624.15</v>
      </c>
      <c r="J209" s="16">
        <v>1</v>
      </c>
      <c r="K209" s="14">
        <v>20900</v>
      </c>
      <c r="L209" s="14">
        <v>133624.15</v>
      </c>
      <c r="M209" s="14">
        <v>0</v>
      </c>
      <c r="N209" s="14">
        <v>0</v>
      </c>
      <c r="O209" s="14">
        <v>20900</v>
      </c>
      <c r="P209" s="14">
        <v>133624.15</v>
      </c>
      <c r="Q209" s="14">
        <v>5773</v>
      </c>
      <c r="R209" s="14">
        <v>36909.675499999983</v>
      </c>
      <c r="S209" s="1">
        <v>0</v>
      </c>
      <c r="T209" s="1">
        <v>0</v>
      </c>
    </row>
    <row r="210" spans="1:20" ht="16.5" hidden="1" customHeight="1" x14ac:dyDescent="0.2">
      <c r="A210" s="10">
        <v>63</v>
      </c>
      <c r="B210" s="11" t="s">
        <v>150</v>
      </c>
      <c r="C210" s="12" t="s">
        <v>151</v>
      </c>
      <c r="D210" s="11" t="s">
        <v>48</v>
      </c>
      <c r="E210" s="13">
        <v>39.975935999999997</v>
      </c>
      <c r="F210" s="14">
        <v>6233</v>
      </c>
      <c r="G210" s="14">
        <v>249170.00908799999</v>
      </c>
      <c r="H210" s="15">
        <v>95000</v>
      </c>
      <c r="I210" s="14">
        <v>3797713.92</v>
      </c>
      <c r="J210" s="16">
        <v>1</v>
      </c>
      <c r="K210" s="14">
        <v>95000</v>
      </c>
      <c r="L210" s="14">
        <v>3797713.92</v>
      </c>
      <c r="M210" s="14">
        <v>0</v>
      </c>
      <c r="N210" s="14">
        <v>0</v>
      </c>
      <c r="O210" s="14">
        <v>95000</v>
      </c>
      <c r="P210" s="14">
        <v>3797713.92</v>
      </c>
      <c r="Q210" s="14">
        <v>88767</v>
      </c>
      <c r="R210" s="14">
        <v>3548543.9109120001</v>
      </c>
      <c r="S210" s="1">
        <v>0</v>
      </c>
      <c r="T210" s="1">
        <v>0</v>
      </c>
    </row>
    <row r="211" spans="1:20" ht="16.5" hidden="1" customHeight="1" x14ac:dyDescent="0.2">
      <c r="A211" s="10">
        <v>64</v>
      </c>
      <c r="B211" s="11" t="s">
        <v>152</v>
      </c>
      <c r="C211" s="12" t="s">
        <v>153</v>
      </c>
      <c r="D211" s="11" t="s">
        <v>48</v>
      </c>
      <c r="E211" s="13">
        <v>2.4389399999999997</v>
      </c>
      <c r="F211" s="14">
        <v>27667</v>
      </c>
      <c r="G211" s="14">
        <v>67478.152979999984</v>
      </c>
      <c r="H211" s="15">
        <v>35000</v>
      </c>
      <c r="I211" s="14">
        <v>85362.9</v>
      </c>
      <c r="J211" s="16">
        <v>1</v>
      </c>
      <c r="K211" s="14">
        <v>35000</v>
      </c>
      <c r="L211" s="14">
        <v>85362.9</v>
      </c>
      <c r="M211" s="14">
        <v>0</v>
      </c>
      <c r="N211" s="14">
        <v>0</v>
      </c>
      <c r="O211" s="14">
        <v>35000</v>
      </c>
      <c r="P211" s="14">
        <v>85362.9</v>
      </c>
      <c r="Q211" s="14">
        <v>7333</v>
      </c>
      <c r="R211" s="14">
        <v>17884.74702000001</v>
      </c>
      <c r="S211" s="1">
        <v>0</v>
      </c>
      <c r="T211" s="1">
        <v>0</v>
      </c>
    </row>
    <row r="212" spans="1:20" ht="16.5" hidden="1" customHeight="1" x14ac:dyDescent="0.2">
      <c r="A212" s="10">
        <v>65</v>
      </c>
      <c r="B212" s="11" t="s">
        <v>160</v>
      </c>
      <c r="C212" s="12" t="s">
        <v>161</v>
      </c>
      <c r="D212" s="11" t="s">
        <v>37</v>
      </c>
      <c r="E212" s="13">
        <v>0.56079999999999997</v>
      </c>
      <c r="F212" s="14">
        <v>118000</v>
      </c>
      <c r="G212" s="14">
        <v>66174.399999999994</v>
      </c>
      <c r="H212" s="15">
        <v>120000</v>
      </c>
      <c r="I212" s="14">
        <v>67296</v>
      </c>
      <c r="J212" s="16">
        <v>1</v>
      </c>
      <c r="K212" s="14">
        <v>120000</v>
      </c>
      <c r="L212" s="14">
        <v>67296</v>
      </c>
      <c r="M212" s="14">
        <v>0</v>
      </c>
      <c r="N212" s="14">
        <v>0</v>
      </c>
      <c r="O212" s="14">
        <v>120000</v>
      </c>
      <c r="P212" s="14">
        <v>67296</v>
      </c>
      <c r="Q212" s="14">
        <v>2000</v>
      </c>
      <c r="R212" s="14">
        <v>1121.6000000000058</v>
      </c>
      <c r="S212" s="1">
        <v>0</v>
      </c>
      <c r="T212" s="1">
        <v>0</v>
      </c>
    </row>
    <row r="213" spans="1:20" ht="16.5" hidden="1" customHeight="1" x14ac:dyDescent="0.2">
      <c r="A213" s="10">
        <v>66</v>
      </c>
      <c r="B213" s="11" t="s">
        <v>168</v>
      </c>
      <c r="C213" s="12" t="s">
        <v>169</v>
      </c>
      <c r="D213" s="11" t="s">
        <v>35</v>
      </c>
      <c r="E213" s="13">
        <v>1.05</v>
      </c>
      <c r="F213" s="14">
        <v>87000</v>
      </c>
      <c r="G213" s="14">
        <v>91350</v>
      </c>
      <c r="H213" s="15">
        <v>87000</v>
      </c>
      <c r="I213" s="14">
        <v>91350</v>
      </c>
      <c r="J213" s="16">
        <v>1</v>
      </c>
      <c r="K213" s="14">
        <v>87000</v>
      </c>
      <c r="L213" s="14">
        <v>91350</v>
      </c>
      <c r="M213" s="14">
        <v>0</v>
      </c>
      <c r="N213" s="14">
        <v>0</v>
      </c>
      <c r="O213" s="14">
        <v>87000</v>
      </c>
      <c r="P213" s="14">
        <v>91350</v>
      </c>
      <c r="Q213" s="14">
        <v>0</v>
      </c>
      <c r="R213" s="14">
        <v>0</v>
      </c>
      <c r="S213" s="1">
        <v>0</v>
      </c>
      <c r="T213" s="1">
        <v>0</v>
      </c>
    </row>
    <row r="214" spans="1:20" ht="16.5" hidden="1" customHeight="1" x14ac:dyDescent="0.2">
      <c r="A214" s="10">
        <v>67</v>
      </c>
      <c r="B214" s="11" t="s">
        <v>170</v>
      </c>
      <c r="C214" s="12" t="s">
        <v>171</v>
      </c>
      <c r="D214" s="11" t="s">
        <v>172</v>
      </c>
      <c r="E214" s="13">
        <v>5824.5764730000001</v>
      </c>
      <c r="F214" s="14">
        <v>12</v>
      </c>
      <c r="G214" s="14">
        <v>69894.917675999997</v>
      </c>
      <c r="H214" s="15">
        <v>12</v>
      </c>
      <c r="I214" s="14">
        <v>69894.917675999997</v>
      </c>
      <c r="J214" s="16">
        <v>1</v>
      </c>
      <c r="K214" s="14">
        <v>12</v>
      </c>
      <c r="L214" s="14">
        <v>69894.917675999997</v>
      </c>
      <c r="M214" s="14">
        <v>0</v>
      </c>
      <c r="N214" s="14">
        <v>0</v>
      </c>
      <c r="O214" s="14">
        <v>12</v>
      </c>
      <c r="P214" s="14">
        <v>69894.917675999997</v>
      </c>
      <c r="Q214" s="14">
        <v>0</v>
      </c>
      <c r="R214" s="14">
        <v>0</v>
      </c>
      <c r="S214" s="1">
        <v>0</v>
      </c>
      <c r="T214" s="1">
        <v>0</v>
      </c>
    </row>
    <row r="215" spans="1:20" ht="16.5" hidden="1" customHeight="1" x14ac:dyDescent="0.2">
      <c r="A215" s="10">
        <v>68</v>
      </c>
      <c r="B215" s="11" t="s">
        <v>173</v>
      </c>
      <c r="C215" s="12" t="s">
        <v>174</v>
      </c>
      <c r="D215" s="11" t="s">
        <v>37</v>
      </c>
      <c r="E215" s="13">
        <v>3.85E-2</v>
      </c>
      <c r="F215" s="14">
        <v>100000</v>
      </c>
      <c r="G215" s="14">
        <v>3850</v>
      </c>
      <c r="H215" s="15">
        <v>120000</v>
      </c>
      <c r="I215" s="14">
        <v>4620</v>
      </c>
      <c r="J215" s="16">
        <v>1</v>
      </c>
      <c r="K215" s="14">
        <v>120000</v>
      </c>
      <c r="L215" s="14">
        <v>4620</v>
      </c>
      <c r="M215" s="14">
        <v>0</v>
      </c>
      <c r="N215" s="14">
        <v>0</v>
      </c>
      <c r="O215" s="14">
        <v>120000</v>
      </c>
      <c r="P215" s="14">
        <v>4620</v>
      </c>
      <c r="Q215" s="14">
        <v>20000</v>
      </c>
      <c r="R215" s="14">
        <v>770</v>
      </c>
      <c r="S215" s="1">
        <v>0</v>
      </c>
      <c r="T215" s="1">
        <v>0</v>
      </c>
    </row>
    <row r="216" spans="1:20" ht="16.5" hidden="1" customHeight="1" x14ac:dyDescent="0.2">
      <c r="A216" s="10">
        <v>69</v>
      </c>
      <c r="B216" s="11" t="s">
        <v>175</v>
      </c>
      <c r="C216" s="12" t="s">
        <v>176</v>
      </c>
      <c r="D216" s="11" t="s">
        <v>37</v>
      </c>
      <c r="E216" s="13">
        <v>50.450399999999995</v>
      </c>
      <c r="F216" s="14">
        <v>11200</v>
      </c>
      <c r="G216" s="14">
        <v>565044.47999999998</v>
      </c>
      <c r="H216" s="15">
        <v>16300</v>
      </c>
      <c r="I216" s="14">
        <v>822341.5199999999</v>
      </c>
      <c r="J216" s="16">
        <v>1</v>
      </c>
      <c r="K216" s="14">
        <v>16300</v>
      </c>
      <c r="L216" s="14">
        <v>822341.5199999999</v>
      </c>
      <c r="M216" s="14">
        <v>0</v>
      </c>
      <c r="N216" s="14">
        <v>0</v>
      </c>
      <c r="O216" s="14">
        <v>16300</v>
      </c>
      <c r="P216" s="14">
        <v>822341.5199999999</v>
      </c>
      <c r="Q216" s="14">
        <v>5100</v>
      </c>
      <c r="R216" s="14">
        <v>257297.03999999992</v>
      </c>
      <c r="S216" s="1">
        <v>0</v>
      </c>
      <c r="T216" s="1">
        <v>0</v>
      </c>
    </row>
    <row r="217" spans="1:20" ht="16.5" hidden="1" customHeight="1" x14ac:dyDescent="0.2">
      <c r="A217" s="10">
        <v>70</v>
      </c>
      <c r="B217" s="11" t="s">
        <v>339</v>
      </c>
      <c r="C217" s="12" t="s">
        <v>340</v>
      </c>
      <c r="D217" s="11" t="s">
        <v>43</v>
      </c>
      <c r="E217" s="13">
        <v>60.3</v>
      </c>
      <c r="F217" s="14">
        <v>39636</v>
      </c>
      <c r="G217" s="14">
        <v>2390050.7999999998</v>
      </c>
      <c r="H217" s="15">
        <v>39636</v>
      </c>
      <c r="I217" s="14">
        <v>2390050.7999999998</v>
      </c>
      <c r="J217" s="16">
        <v>1</v>
      </c>
      <c r="K217" s="14">
        <v>39636</v>
      </c>
      <c r="L217" s="14">
        <v>2390050.7999999998</v>
      </c>
      <c r="M217" s="14">
        <v>0</v>
      </c>
      <c r="N217" s="14">
        <v>0</v>
      </c>
      <c r="O217" s="14">
        <v>39636</v>
      </c>
      <c r="P217" s="14">
        <v>2390050.7999999998</v>
      </c>
      <c r="Q217" s="14">
        <v>0</v>
      </c>
      <c r="R217" s="14">
        <v>0</v>
      </c>
      <c r="S217" s="1">
        <v>0</v>
      </c>
      <c r="T217" s="1">
        <v>0</v>
      </c>
    </row>
    <row r="218" spans="1:20" ht="16.5" hidden="1" customHeight="1" x14ac:dyDescent="0.2">
      <c r="A218" s="10">
        <v>71</v>
      </c>
      <c r="B218" s="11" t="s">
        <v>341</v>
      </c>
      <c r="C218" s="12" t="s">
        <v>342</v>
      </c>
      <c r="D218" s="11" t="s">
        <v>43</v>
      </c>
      <c r="E218" s="13">
        <v>8.0400000000000009</v>
      </c>
      <c r="F218" s="14">
        <v>51364</v>
      </c>
      <c r="G218" s="14">
        <v>412966.56000000006</v>
      </c>
      <c r="H218" s="15">
        <v>51364</v>
      </c>
      <c r="I218" s="14">
        <v>412966.56000000006</v>
      </c>
      <c r="J218" s="16">
        <v>1</v>
      </c>
      <c r="K218" s="14">
        <v>51364</v>
      </c>
      <c r="L218" s="14">
        <v>412966.56000000006</v>
      </c>
      <c r="M218" s="14">
        <v>0</v>
      </c>
      <c r="N218" s="14">
        <v>0</v>
      </c>
      <c r="O218" s="14">
        <v>51364</v>
      </c>
      <c r="P218" s="14">
        <v>412966.56000000006</v>
      </c>
      <c r="Q218" s="14">
        <v>0</v>
      </c>
      <c r="R218" s="14">
        <v>0</v>
      </c>
      <c r="S218" s="1">
        <v>0</v>
      </c>
      <c r="T218" s="1">
        <v>0</v>
      </c>
    </row>
    <row r="219" spans="1:20" ht="16.5" hidden="1" customHeight="1" x14ac:dyDescent="0.2">
      <c r="A219" s="10">
        <v>72</v>
      </c>
      <c r="B219" s="11" t="s">
        <v>188</v>
      </c>
      <c r="C219" s="12" t="s">
        <v>189</v>
      </c>
      <c r="D219" s="11" t="s">
        <v>43</v>
      </c>
      <c r="E219" s="13">
        <v>61.2</v>
      </c>
      <c r="F219" s="14">
        <v>1733</v>
      </c>
      <c r="G219" s="14">
        <v>106059.6</v>
      </c>
      <c r="H219" s="15">
        <v>4970</v>
      </c>
      <c r="I219" s="14">
        <v>304164</v>
      </c>
      <c r="J219" s="16">
        <v>1</v>
      </c>
      <c r="K219" s="14">
        <v>4970</v>
      </c>
      <c r="L219" s="14">
        <v>304164</v>
      </c>
      <c r="M219" s="14">
        <v>0</v>
      </c>
      <c r="N219" s="14">
        <v>0</v>
      </c>
      <c r="O219" s="14">
        <v>4970</v>
      </c>
      <c r="P219" s="14">
        <v>304164</v>
      </c>
      <c r="Q219" s="14">
        <v>3237</v>
      </c>
      <c r="R219" s="14">
        <v>198104.4</v>
      </c>
      <c r="S219" s="1">
        <v>0</v>
      </c>
      <c r="T219" s="1">
        <v>0</v>
      </c>
    </row>
    <row r="220" spans="1:20" ht="16.5" hidden="1" customHeight="1" x14ac:dyDescent="0.2">
      <c r="A220" s="10">
        <v>73</v>
      </c>
      <c r="B220" s="11" t="s">
        <v>343</v>
      </c>
      <c r="C220" s="12" t="s">
        <v>344</v>
      </c>
      <c r="D220" s="11" t="s">
        <v>43</v>
      </c>
      <c r="E220" s="13">
        <v>4.04</v>
      </c>
      <c r="F220" s="14">
        <v>50636</v>
      </c>
      <c r="G220" s="14">
        <v>204569.44</v>
      </c>
      <c r="H220" s="15">
        <v>124800</v>
      </c>
      <c r="I220" s="14">
        <v>504192</v>
      </c>
      <c r="J220" s="16">
        <v>1</v>
      </c>
      <c r="K220" s="14">
        <v>124800</v>
      </c>
      <c r="L220" s="14">
        <v>504192</v>
      </c>
      <c r="M220" s="14">
        <v>0</v>
      </c>
      <c r="N220" s="14">
        <v>0</v>
      </c>
      <c r="O220" s="14">
        <v>124800</v>
      </c>
      <c r="P220" s="14">
        <v>504192</v>
      </c>
      <c r="Q220" s="14">
        <v>74164</v>
      </c>
      <c r="R220" s="14">
        <v>299622.56</v>
      </c>
      <c r="S220" s="1">
        <v>0</v>
      </c>
      <c r="T220" s="1">
        <v>0</v>
      </c>
    </row>
    <row r="221" spans="1:20" ht="16.5" hidden="1" customHeight="1" x14ac:dyDescent="0.2">
      <c r="A221" s="10">
        <v>74</v>
      </c>
      <c r="B221" s="11" t="s">
        <v>345</v>
      </c>
      <c r="C221" s="12" t="s">
        <v>346</v>
      </c>
      <c r="D221" s="11" t="s">
        <v>43</v>
      </c>
      <c r="E221" s="13">
        <v>6.06</v>
      </c>
      <c r="F221" s="14">
        <v>12818</v>
      </c>
      <c r="G221" s="14">
        <v>77677.08</v>
      </c>
      <c r="H221" s="15">
        <v>19900</v>
      </c>
      <c r="I221" s="14">
        <v>120593.99999999999</v>
      </c>
      <c r="J221" s="16">
        <v>1</v>
      </c>
      <c r="K221" s="14">
        <v>19900</v>
      </c>
      <c r="L221" s="14">
        <v>120593.99999999999</v>
      </c>
      <c r="M221" s="14">
        <v>0</v>
      </c>
      <c r="N221" s="14">
        <v>0</v>
      </c>
      <c r="O221" s="14">
        <v>19900</v>
      </c>
      <c r="P221" s="14">
        <v>120593.99999999999</v>
      </c>
      <c r="Q221" s="14">
        <v>7082</v>
      </c>
      <c r="R221" s="14">
        <v>42916.919999999984</v>
      </c>
      <c r="S221" s="1">
        <v>0</v>
      </c>
      <c r="T221" s="1">
        <v>0</v>
      </c>
    </row>
    <row r="222" spans="1:20" ht="16.5" hidden="1" customHeight="1" x14ac:dyDescent="0.2">
      <c r="A222" s="10">
        <v>75</v>
      </c>
      <c r="B222" s="11" t="s">
        <v>347</v>
      </c>
      <c r="C222" s="12" t="s">
        <v>348</v>
      </c>
      <c r="D222" s="11" t="s">
        <v>43</v>
      </c>
      <c r="E222" s="13">
        <v>3.03</v>
      </c>
      <c r="F222" s="14">
        <v>16182</v>
      </c>
      <c r="G222" s="14">
        <v>49031.46</v>
      </c>
      <c r="H222" s="15">
        <v>23700</v>
      </c>
      <c r="I222" s="14">
        <v>71811</v>
      </c>
      <c r="J222" s="16">
        <v>1</v>
      </c>
      <c r="K222" s="14">
        <v>23700</v>
      </c>
      <c r="L222" s="14">
        <v>71811</v>
      </c>
      <c r="M222" s="14">
        <v>0</v>
      </c>
      <c r="N222" s="14">
        <v>0</v>
      </c>
      <c r="O222" s="14">
        <v>23700</v>
      </c>
      <c r="P222" s="14">
        <v>71811</v>
      </c>
      <c r="Q222" s="14">
        <v>7518</v>
      </c>
      <c r="R222" s="14">
        <v>22779.54</v>
      </c>
      <c r="S222" s="1">
        <v>0</v>
      </c>
      <c r="T222" s="1">
        <v>0</v>
      </c>
    </row>
    <row r="223" spans="1:20" ht="16.5" hidden="1" customHeight="1" x14ac:dyDescent="0.2">
      <c r="A223" s="10">
        <v>76</v>
      </c>
      <c r="B223" s="11" t="s">
        <v>349</v>
      </c>
      <c r="C223" s="12" t="s">
        <v>350</v>
      </c>
      <c r="D223" s="11" t="s">
        <v>43</v>
      </c>
      <c r="E223" s="13">
        <v>12.12</v>
      </c>
      <c r="F223" s="14">
        <v>19545</v>
      </c>
      <c r="G223" s="14">
        <v>236885.4</v>
      </c>
      <c r="H223" s="15">
        <v>39000</v>
      </c>
      <c r="I223" s="14">
        <v>472679.99999999994</v>
      </c>
      <c r="J223" s="16">
        <v>1</v>
      </c>
      <c r="K223" s="14">
        <v>39000</v>
      </c>
      <c r="L223" s="14">
        <v>472679.99999999994</v>
      </c>
      <c r="M223" s="14">
        <v>0</v>
      </c>
      <c r="N223" s="14">
        <v>0</v>
      </c>
      <c r="O223" s="14">
        <v>39000</v>
      </c>
      <c r="P223" s="14">
        <v>472679.99999999994</v>
      </c>
      <c r="Q223" s="14">
        <v>19455</v>
      </c>
      <c r="R223" s="14">
        <v>235794.59999999995</v>
      </c>
      <c r="S223" s="1">
        <v>0</v>
      </c>
      <c r="T223" s="1">
        <v>0</v>
      </c>
    </row>
    <row r="224" spans="1:20" ht="16.5" hidden="1" customHeight="1" x14ac:dyDescent="0.2">
      <c r="A224" s="10">
        <v>77</v>
      </c>
      <c r="B224" s="11" t="s">
        <v>351</v>
      </c>
      <c r="C224" s="12" t="s">
        <v>352</v>
      </c>
      <c r="D224" s="11" t="s">
        <v>43</v>
      </c>
      <c r="E224" s="13">
        <v>20.200000000000003</v>
      </c>
      <c r="F224" s="14">
        <v>33545</v>
      </c>
      <c r="G224" s="14">
        <v>677609.00000000012</v>
      </c>
      <c r="H224" s="15">
        <v>79700</v>
      </c>
      <c r="I224" s="14">
        <v>1609940.0000000002</v>
      </c>
      <c r="J224" s="16">
        <v>1</v>
      </c>
      <c r="K224" s="14">
        <v>79700</v>
      </c>
      <c r="L224" s="14">
        <v>1609940.0000000002</v>
      </c>
      <c r="M224" s="14">
        <v>0</v>
      </c>
      <c r="N224" s="14">
        <v>0</v>
      </c>
      <c r="O224" s="14">
        <v>79700</v>
      </c>
      <c r="P224" s="14">
        <v>1609940.0000000002</v>
      </c>
      <c r="Q224" s="14">
        <v>46155</v>
      </c>
      <c r="R224" s="14">
        <v>932331.00000000012</v>
      </c>
      <c r="S224" s="1">
        <v>0</v>
      </c>
      <c r="T224" s="1">
        <v>0</v>
      </c>
    </row>
    <row r="225" spans="1:20" ht="16.5" hidden="1" customHeight="1" x14ac:dyDescent="0.2">
      <c r="A225" s="10">
        <v>78</v>
      </c>
      <c r="B225" s="11" t="s">
        <v>353</v>
      </c>
      <c r="C225" s="12" t="s">
        <v>354</v>
      </c>
      <c r="D225" s="11" t="s">
        <v>35</v>
      </c>
      <c r="E225" s="13">
        <v>4</v>
      </c>
      <c r="F225" s="14">
        <v>28000</v>
      </c>
      <c r="G225" s="14">
        <v>112000</v>
      </c>
      <c r="H225" s="15">
        <v>145000</v>
      </c>
      <c r="I225" s="14">
        <v>580000</v>
      </c>
      <c r="J225" s="16">
        <v>1</v>
      </c>
      <c r="K225" s="14">
        <v>145000</v>
      </c>
      <c r="L225" s="14">
        <v>580000</v>
      </c>
      <c r="M225" s="14">
        <v>0</v>
      </c>
      <c r="N225" s="14">
        <v>0</v>
      </c>
      <c r="O225" s="14">
        <v>145000</v>
      </c>
      <c r="P225" s="14">
        <v>580000</v>
      </c>
      <c r="Q225" s="14">
        <v>117000</v>
      </c>
      <c r="R225" s="14">
        <v>468000</v>
      </c>
      <c r="S225" s="1">
        <v>0</v>
      </c>
      <c r="T225" s="1">
        <v>0</v>
      </c>
    </row>
    <row r="226" spans="1:20" ht="16.5" hidden="1" customHeight="1" x14ac:dyDescent="0.2">
      <c r="A226" s="10">
        <v>79</v>
      </c>
      <c r="B226" s="11" t="s">
        <v>195</v>
      </c>
      <c r="C226" s="12" t="s">
        <v>196</v>
      </c>
      <c r="D226" s="11" t="s">
        <v>37</v>
      </c>
      <c r="E226" s="13">
        <v>5.0164799999999996</v>
      </c>
      <c r="F226" s="14">
        <v>25000</v>
      </c>
      <c r="G226" s="14">
        <v>125411.99999999999</v>
      </c>
      <c r="H226" s="15">
        <v>25000</v>
      </c>
      <c r="I226" s="14">
        <v>125411.99999999999</v>
      </c>
      <c r="J226" s="16">
        <v>1</v>
      </c>
      <c r="K226" s="14">
        <v>25000</v>
      </c>
      <c r="L226" s="14">
        <v>125411.99999999999</v>
      </c>
      <c r="M226" s="14">
        <v>0</v>
      </c>
      <c r="N226" s="14">
        <v>0</v>
      </c>
      <c r="O226" s="14">
        <v>25000</v>
      </c>
      <c r="P226" s="14">
        <v>125411.99999999999</v>
      </c>
      <c r="Q226" s="14">
        <v>0</v>
      </c>
      <c r="R226" s="14">
        <v>0</v>
      </c>
      <c r="S226" s="1">
        <v>0</v>
      </c>
      <c r="T226" s="1">
        <v>0</v>
      </c>
    </row>
    <row r="227" spans="1:20" ht="16.5" hidden="1" customHeight="1" x14ac:dyDescent="0.2">
      <c r="A227" s="10">
        <v>80</v>
      </c>
      <c r="B227" s="11" t="s">
        <v>198</v>
      </c>
      <c r="C227" s="12" t="s">
        <v>199</v>
      </c>
      <c r="D227" s="11" t="s">
        <v>172</v>
      </c>
      <c r="E227" s="13">
        <v>4.5235159999999999</v>
      </c>
      <c r="F227" s="14">
        <v>75000</v>
      </c>
      <c r="G227" s="14">
        <v>339263.7</v>
      </c>
      <c r="H227" s="15">
        <v>90000</v>
      </c>
      <c r="I227" s="14">
        <v>407116.44</v>
      </c>
      <c r="J227" s="16">
        <v>1</v>
      </c>
      <c r="K227" s="14">
        <v>90000</v>
      </c>
      <c r="L227" s="14">
        <v>407116.44</v>
      </c>
      <c r="M227" s="14">
        <v>0</v>
      </c>
      <c r="N227" s="14">
        <v>0</v>
      </c>
      <c r="O227" s="14">
        <v>90000</v>
      </c>
      <c r="P227" s="14">
        <v>407116.44</v>
      </c>
      <c r="Q227" s="14">
        <v>15000</v>
      </c>
      <c r="R227" s="14">
        <v>67852.739999999991</v>
      </c>
      <c r="S227" s="1">
        <v>0</v>
      </c>
      <c r="T227" s="1">
        <v>0</v>
      </c>
    </row>
    <row r="228" spans="1:20" ht="16.5" hidden="1" customHeight="1" x14ac:dyDescent="0.2">
      <c r="A228" s="10">
        <v>81</v>
      </c>
      <c r="B228" s="11" t="s">
        <v>200</v>
      </c>
      <c r="C228" s="12" t="s">
        <v>201</v>
      </c>
      <c r="D228" s="11" t="s">
        <v>172</v>
      </c>
      <c r="E228" s="13">
        <v>10.099411</v>
      </c>
      <c r="F228" s="14">
        <v>29000</v>
      </c>
      <c r="G228" s="14">
        <v>292882.91899999999</v>
      </c>
      <c r="H228" s="15">
        <v>100000</v>
      </c>
      <c r="I228" s="14">
        <v>1009941.1</v>
      </c>
      <c r="J228" s="16">
        <v>1</v>
      </c>
      <c r="K228" s="14">
        <v>100000</v>
      </c>
      <c r="L228" s="14">
        <v>1009941.1</v>
      </c>
      <c r="M228" s="14">
        <v>0</v>
      </c>
      <c r="N228" s="14">
        <v>0</v>
      </c>
      <c r="O228" s="14">
        <v>100000</v>
      </c>
      <c r="P228" s="14">
        <v>1009941.1</v>
      </c>
      <c r="Q228" s="14">
        <v>71000</v>
      </c>
      <c r="R228" s="14">
        <v>717058.18099999998</v>
      </c>
      <c r="S228" s="1">
        <v>0</v>
      </c>
      <c r="T228" s="1">
        <v>0</v>
      </c>
    </row>
    <row r="229" spans="1:20" ht="16.5" hidden="1" customHeight="1" x14ac:dyDescent="0.2">
      <c r="A229" s="10">
        <v>82</v>
      </c>
      <c r="B229" s="11" t="s">
        <v>202</v>
      </c>
      <c r="C229" s="12" t="s">
        <v>203</v>
      </c>
      <c r="D229" s="11" t="s">
        <v>172</v>
      </c>
      <c r="E229" s="13">
        <v>7.4897560000000007</v>
      </c>
      <c r="F229" s="14">
        <v>75000</v>
      </c>
      <c r="G229" s="14">
        <v>561731.70000000007</v>
      </c>
      <c r="H229" s="15">
        <v>135000</v>
      </c>
      <c r="I229" s="14">
        <v>1011117.06</v>
      </c>
      <c r="J229" s="16">
        <v>1</v>
      </c>
      <c r="K229" s="14">
        <v>135000</v>
      </c>
      <c r="L229" s="14">
        <v>1011117.06</v>
      </c>
      <c r="M229" s="14">
        <v>0</v>
      </c>
      <c r="N229" s="14">
        <v>0</v>
      </c>
      <c r="O229" s="14">
        <v>135000</v>
      </c>
      <c r="P229" s="14">
        <v>1011117.06</v>
      </c>
      <c r="Q229" s="14">
        <v>60000</v>
      </c>
      <c r="R229" s="14">
        <v>449385.36</v>
      </c>
      <c r="S229" s="1">
        <v>0</v>
      </c>
      <c r="T229" s="1">
        <v>0</v>
      </c>
    </row>
    <row r="230" spans="1:20" ht="16.5" hidden="1" customHeight="1" x14ac:dyDescent="0.2">
      <c r="A230" s="10">
        <v>83</v>
      </c>
      <c r="B230" s="11" t="s">
        <v>204</v>
      </c>
      <c r="C230" s="12" t="s">
        <v>205</v>
      </c>
      <c r="D230" s="11" t="s">
        <v>172</v>
      </c>
      <c r="E230" s="13">
        <v>16.040241000000002</v>
      </c>
      <c r="F230" s="14">
        <v>29000</v>
      </c>
      <c r="G230" s="14">
        <v>465166.98900000006</v>
      </c>
      <c r="H230" s="15">
        <v>145000</v>
      </c>
      <c r="I230" s="14">
        <v>2325834.9450000003</v>
      </c>
      <c r="J230" s="16">
        <v>1</v>
      </c>
      <c r="K230" s="14">
        <v>145000</v>
      </c>
      <c r="L230" s="14">
        <v>2325834.9450000003</v>
      </c>
      <c r="M230" s="14">
        <v>0</v>
      </c>
      <c r="N230" s="14">
        <v>0</v>
      </c>
      <c r="O230" s="14">
        <v>145000</v>
      </c>
      <c r="P230" s="14">
        <v>2325834.9450000003</v>
      </c>
      <c r="Q230" s="14">
        <v>116000</v>
      </c>
      <c r="R230" s="14">
        <v>1860667.9560000002</v>
      </c>
      <c r="S230" s="1">
        <v>0</v>
      </c>
      <c r="T230" s="1">
        <v>0</v>
      </c>
    </row>
    <row r="231" spans="1:20" ht="16.5" hidden="1" customHeight="1" x14ac:dyDescent="0.2">
      <c r="A231" s="10">
        <v>84</v>
      </c>
      <c r="B231" s="11" t="s">
        <v>308</v>
      </c>
      <c r="C231" s="12" t="s">
        <v>355</v>
      </c>
      <c r="D231" s="11" t="s">
        <v>35</v>
      </c>
      <c r="E231" s="13">
        <v>16</v>
      </c>
      <c r="F231" s="14">
        <v>4364</v>
      </c>
      <c r="G231" s="14">
        <v>69824</v>
      </c>
      <c r="H231" s="15">
        <v>6455</v>
      </c>
      <c r="I231" s="14">
        <v>103280</v>
      </c>
      <c r="J231" s="16">
        <v>1</v>
      </c>
      <c r="K231" s="14">
        <v>6455</v>
      </c>
      <c r="L231" s="14">
        <v>103280</v>
      </c>
      <c r="M231" s="14">
        <v>0</v>
      </c>
      <c r="N231" s="14">
        <v>0</v>
      </c>
      <c r="O231" s="14">
        <v>6455</v>
      </c>
      <c r="P231" s="14">
        <v>103280</v>
      </c>
      <c r="Q231" s="14">
        <v>2091</v>
      </c>
      <c r="R231" s="14">
        <v>33456</v>
      </c>
      <c r="S231" s="1">
        <v>0</v>
      </c>
      <c r="T231" s="1">
        <v>0</v>
      </c>
    </row>
    <row r="232" spans="1:20" ht="16.5" hidden="1" customHeight="1" x14ac:dyDescent="0.2">
      <c r="A232" s="10">
        <v>85</v>
      </c>
      <c r="B232" s="11" t="s">
        <v>301</v>
      </c>
      <c r="C232" s="12" t="s">
        <v>356</v>
      </c>
      <c r="D232" s="11" t="s">
        <v>35</v>
      </c>
      <c r="E232" s="13">
        <v>2</v>
      </c>
      <c r="F232" s="14">
        <v>6182</v>
      </c>
      <c r="G232" s="14">
        <v>12364</v>
      </c>
      <c r="H232" s="15">
        <v>17636</v>
      </c>
      <c r="I232" s="14">
        <v>35272</v>
      </c>
      <c r="J232" s="16">
        <v>1</v>
      </c>
      <c r="K232" s="14">
        <v>17636</v>
      </c>
      <c r="L232" s="14">
        <v>35272</v>
      </c>
      <c r="M232" s="14">
        <v>0</v>
      </c>
      <c r="N232" s="14">
        <v>0</v>
      </c>
      <c r="O232" s="14">
        <v>17636</v>
      </c>
      <c r="P232" s="14">
        <v>35272</v>
      </c>
      <c r="Q232" s="14">
        <v>11454</v>
      </c>
      <c r="R232" s="14">
        <v>22908</v>
      </c>
      <c r="S232" s="1">
        <v>0</v>
      </c>
      <c r="T232" s="1">
        <v>0</v>
      </c>
    </row>
    <row r="233" spans="1:20" ht="16.5" hidden="1" customHeight="1" x14ac:dyDescent="0.2">
      <c r="A233" s="10">
        <v>86</v>
      </c>
      <c r="B233" s="11" t="s">
        <v>301</v>
      </c>
      <c r="C233" s="12" t="s">
        <v>357</v>
      </c>
      <c r="D233" s="11" t="s">
        <v>35</v>
      </c>
      <c r="E233" s="13">
        <v>1</v>
      </c>
      <c r="F233" s="14">
        <v>6182</v>
      </c>
      <c r="G233" s="14">
        <v>6182</v>
      </c>
      <c r="H233" s="15">
        <v>16455</v>
      </c>
      <c r="I233" s="14">
        <v>16455</v>
      </c>
      <c r="J233" s="16">
        <v>1</v>
      </c>
      <c r="K233" s="14">
        <v>16455</v>
      </c>
      <c r="L233" s="14">
        <v>16455</v>
      </c>
      <c r="M233" s="14">
        <v>0</v>
      </c>
      <c r="N233" s="14">
        <v>0</v>
      </c>
      <c r="O233" s="14">
        <v>16455</v>
      </c>
      <c r="P233" s="14">
        <v>16455</v>
      </c>
      <c r="Q233" s="14">
        <v>10273</v>
      </c>
      <c r="R233" s="14">
        <v>10273</v>
      </c>
      <c r="S233" s="1">
        <v>0</v>
      </c>
      <c r="T233" s="1">
        <v>0</v>
      </c>
    </row>
    <row r="234" spans="1:20" ht="16.5" hidden="1" customHeight="1" x14ac:dyDescent="0.2">
      <c r="A234" s="10">
        <v>87</v>
      </c>
      <c r="B234" s="11" t="s">
        <v>210</v>
      </c>
      <c r="C234" s="12" t="s">
        <v>211</v>
      </c>
      <c r="D234" s="11" t="s">
        <v>37</v>
      </c>
      <c r="E234" s="13">
        <v>2.0190000000000001</v>
      </c>
      <c r="F234" s="14">
        <v>19250</v>
      </c>
      <c r="G234" s="14">
        <v>38865.75</v>
      </c>
      <c r="H234" s="15">
        <v>18800</v>
      </c>
      <c r="I234" s="14">
        <v>37957.200000000004</v>
      </c>
      <c r="J234" s="16">
        <v>1</v>
      </c>
      <c r="K234" s="14">
        <v>18800</v>
      </c>
      <c r="L234" s="14">
        <v>37957.200000000004</v>
      </c>
      <c r="M234" s="14">
        <v>0</v>
      </c>
      <c r="N234" s="14">
        <v>0</v>
      </c>
      <c r="O234" s="14">
        <v>18800</v>
      </c>
      <c r="P234" s="14">
        <v>37957.200000000004</v>
      </c>
      <c r="Q234" s="14">
        <v>-450</v>
      </c>
      <c r="R234" s="14">
        <v>-908.54999999999563</v>
      </c>
      <c r="S234" s="1">
        <v>0</v>
      </c>
      <c r="T234" s="1">
        <v>0</v>
      </c>
    </row>
    <row r="235" spans="1:20" ht="16.5" hidden="1" customHeight="1" x14ac:dyDescent="0.2">
      <c r="A235" s="10">
        <v>88</v>
      </c>
      <c r="B235" s="11" t="s">
        <v>218</v>
      </c>
      <c r="C235" s="12" t="s">
        <v>219</v>
      </c>
      <c r="D235" s="11" t="s">
        <v>37</v>
      </c>
      <c r="E235" s="13">
        <v>49.98</v>
      </c>
      <c r="F235" s="14">
        <v>19200</v>
      </c>
      <c r="G235" s="14">
        <v>959615.99999999988</v>
      </c>
      <c r="H235" s="15">
        <v>15530</v>
      </c>
      <c r="I235" s="14">
        <v>776189.39999999991</v>
      </c>
      <c r="J235" s="16">
        <v>1</v>
      </c>
      <c r="K235" s="14">
        <v>15530</v>
      </c>
      <c r="L235" s="14">
        <v>776189.39999999991</v>
      </c>
      <c r="M235" s="14">
        <v>0</v>
      </c>
      <c r="N235" s="14">
        <v>0</v>
      </c>
      <c r="O235" s="14">
        <v>15530</v>
      </c>
      <c r="P235" s="14">
        <v>776189.39999999991</v>
      </c>
      <c r="Q235" s="14">
        <v>-3670</v>
      </c>
      <c r="R235" s="14">
        <v>-183426.59999999998</v>
      </c>
      <c r="S235" s="1">
        <v>0</v>
      </c>
      <c r="T235" s="1">
        <v>0</v>
      </c>
    </row>
    <row r="236" spans="1:20" ht="16.5" hidden="1" customHeight="1" x14ac:dyDescent="0.2">
      <c r="A236" s="10">
        <v>89</v>
      </c>
      <c r="B236" s="11" t="s">
        <v>220</v>
      </c>
      <c r="C236" s="12" t="s">
        <v>221</v>
      </c>
      <c r="D236" s="11" t="s">
        <v>37</v>
      </c>
      <c r="E236" s="13">
        <v>662.29500000000007</v>
      </c>
      <c r="F236" s="14">
        <v>19200</v>
      </c>
      <c r="G236" s="14">
        <v>12716064.000000002</v>
      </c>
      <c r="H236" s="15">
        <v>15530</v>
      </c>
      <c r="I236" s="14">
        <v>10285441.350000001</v>
      </c>
      <c r="J236" s="16">
        <v>1</v>
      </c>
      <c r="K236" s="14">
        <v>15530</v>
      </c>
      <c r="L236" s="14">
        <v>10285441.350000001</v>
      </c>
      <c r="M236" s="14">
        <v>0</v>
      </c>
      <c r="N236" s="14">
        <v>0</v>
      </c>
      <c r="O236" s="14">
        <v>15530</v>
      </c>
      <c r="P236" s="14">
        <v>10285441.350000001</v>
      </c>
      <c r="Q236" s="14">
        <v>-3670</v>
      </c>
      <c r="R236" s="14">
        <v>-2430622.6500000004</v>
      </c>
      <c r="S236" s="1">
        <v>0</v>
      </c>
      <c r="T236" s="1">
        <v>0</v>
      </c>
    </row>
    <row r="237" spans="1:20" ht="16.5" hidden="1" customHeight="1" x14ac:dyDescent="0.2">
      <c r="A237" s="10">
        <v>90</v>
      </c>
      <c r="B237" s="11" t="s">
        <v>222</v>
      </c>
      <c r="C237" s="12" t="s">
        <v>223</v>
      </c>
      <c r="D237" s="11" t="s">
        <v>37</v>
      </c>
      <c r="E237" s="13">
        <v>1096.4894999999999</v>
      </c>
      <c r="F237" s="14">
        <v>19200</v>
      </c>
      <c r="G237" s="14">
        <v>21052598.399999999</v>
      </c>
      <c r="H237" s="15">
        <v>15530</v>
      </c>
      <c r="I237" s="14">
        <v>17028481.934999999</v>
      </c>
      <c r="J237" s="16">
        <v>1</v>
      </c>
      <c r="K237" s="14">
        <v>15530</v>
      </c>
      <c r="L237" s="14">
        <v>17028481.934999999</v>
      </c>
      <c r="M237" s="14">
        <v>0</v>
      </c>
      <c r="N237" s="14">
        <v>0</v>
      </c>
      <c r="O237" s="14">
        <v>15530</v>
      </c>
      <c r="P237" s="14">
        <v>17028481.934999999</v>
      </c>
      <c r="Q237" s="14">
        <v>-3670</v>
      </c>
      <c r="R237" s="14">
        <v>-4024116.4649999999</v>
      </c>
      <c r="S237" s="1">
        <v>0</v>
      </c>
      <c r="T237" s="1">
        <v>0</v>
      </c>
    </row>
    <row r="238" spans="1:20" ht="16.5" hidden="1" customHeight="1" x14ac:dyDescent="0.2">
      <c r="A238" s="10">
        <v>91</v>
      </c>
      <c r="B238" s="11" t="s">
        <v>358</v>
      </c>
      <c r="C238" s="12" t="s">
        <v>359</v>
      </c>
      <c r="D238" s="11" t="s">
        <v>35</v>
      </c>
      <c r="E238" s="13">
        <v>2</v>
      </c>
      <c r="F238" s="14">
        <v>75600</v>
      </c>
      <c r="G238" s="14">
        <v>151200</v>
      </c>
      <c r="H238" s="15">
        <v>218545</v>
      </c>
      <c r="I238" s="14">
        <v>437090</v>
      </c>
      <c r="J238" s="16">
        <v>1</v>
      </c>
      <c r="K238" s="14">
        <v>218545</v>
      </c>
      <c r="L238" s="14">
        <v>437090</v>
      </c>
      <c r="M238" s="14">
        <v>0</v>
      </c>
      <c r="N238" s="14">
        <v>0</v>
      </c>
      <c r="O238" s="14">
        <v>218545</v>
      </c>
      <c r="P238" s="14">
        <v>437090</v>
      </c>
      <c r="Q238" s="14">
        <v>142945</v>
      </c>
      <c r="R238" s="14">
        <v>285890</v>
      </c>
      <c r="S238" s="1">
        <v>0</v>
      </c>
      <c r="T238" s="1">
        <v>0</v>
      </c>
    </row>
    <row r="239" spans="1:20" ht="16.5" hidden="1" customHeight="1" x14ac:dyDescent="0.2">
      <c r="A239" s="10">
        <v>92</v>
      </c>
      <c r="B239" s="11" t="s">
        <v>360</v>
      </c>
      <c r="C239" s="12" t="s">
        <v>361</v>
      </c>
      <c r="D239" s="11" t="s">
        <v>35</v>
      </c>
      <c r="E239" s="13">
        <v>2</v>
      </c>
      <c r="F239" s="14">
        <v>81818</v>
      </c>
      <c r="G239" s="14">
        <v>163636</v>
      </c>
      <c r="H239" s="15">
        <v>313545</v>
      </c>
      <c r="I239" s="14">
        <v>627090</v>
      </c>
      <c r="J239" s="16">
        <v>1</v>
      </c>
      <c r="K239" s="14">
        <v>313545</v>
      </c>
      <c r="L239" s="14">
        <v>627090</v>
      </c>
      <c r="M239" s="14">
        <v>0</v>
      </c>
      <c r="N239" s="14">
        <v>0</v>
      </c>
      <c r="O239" s="14">
        <v>313545</v>
      </c>
      <c r="P239" s="14">
        <v>627090</v>
      </c>
      <c r="Q239" s="14">
        <v>231727</v>
      </c>
      <c r="R239" s="14">
        <v>463454</v>
      </c>
      <c r="S239" s="1">
        <v>0</v>
      </c>
      <c r="T239" s="1">
        <v>0</v>
      </c>
    </row>
    <row r="240" spans="1:20" ht="28.5" hidden="1" customHeight="1" x14ac:dyDescent="0.2">
      <c r="A240" s="10">
        <v>93</v>
      </c>
      <c r="B240" s="11" t="s">
        <v>362</v>
      </c>
      <c r="C240" s="12" t="s">
        <v>363</v>
      </c>
      <c r="D240" s="11" t="s">
        <v>58</v>
      </c>
      <c r="E240" s="13">
        <v>2</v>
      </c>
      <c r="F240" s="14">
        <v>183333</v>
      </c>
      <c r="G240" s="14">
        <v>366666</v>
      </c>
      <c r="H240" s="15">
        <v>580000</v>
      </c>
      <c r="I240" s="14">
        <v>1160000</v>
      </c>
      <c r="J240" s="16">
        <v>1</v>
      </c>
      <c r="K240" s="14">
        <v>580000</v>
      </c>
      <c r="L240" s="14">
        <v>1160000</v>
      </c>
      <c r="M240" s="14">
        <v>0</v>
      </c>
      <c r="N240" s="14">
        <v>0</v>
      </c>
      <c r="O240" s="14">
        <v>580000</v>
      </c>
      <c r="P240" s="14">
        <v>1160000</v>
      </c>
      <c r="Q240" s="14">
        <v>396667</v>
      </c>
      <c r="R240" s="14">
        <v>793334</v>
      </c>
      <c r="S240" s="1">
        <v>0</v>
      </c>
      <c r="T240" s="1">
        <v>0</v>
      </c>
    </row>
    <row r="241" spans="1:20" ht="16.5" hidden="1" customHeight="1" x14ac:dyDescent="0.2">
      <c r="A241" s="10">
        <v>94</v>
      </c>
      <c r="B241" s="11" t="s">
        <v>364</v>
      </c>
      <c r="C241" s="12" t="s">
        <v>365</v>
      </c>
      <c r="D241" s="11" t="s">
        <v>35</v>
      </c>
      <c r="E241" s="13">
        <v>2</v>
      </c>
      <c r="F241" s="14">
        <v>143333</v>
      </c>
      <c r="G241" s="14">
        <v>286666</v>
      </c>
      <c r="H241" s="15">
        <v>180000</v>
      </c>
      <c r="I241" s="14">
        <v>360000</v>
      </c>
      <c r="J241" s="16">
        <v>1</v>
      </c>
      <c r="K241" s="14">
        <v>180000</v>
      </c>
      <c r="L241" s="14">
        <v>360000</v>
      </c>
      <c r="M241" s="14">
        <v>0</v>
      </c>
      <c r="N241" s="14">
        <v>0</v>
      </c>
      <c r="O241" s="14">
        <v>180000</v>
      </c>
      <c r="P241" s="14">
        <v>360000</v>
      </c>
      <c r="Q241" s="14">
        <v>36667</v>
      </c>
      <c r="R241" s="14">
        <v>73334</v>
      </c>
      <c r="S241" s="1">
        <v>0</v>
      </c>
      <c r="T241" s="1">
        <v>0</v>
      </c>
    </row>
    <row r="242" spans="1:20" ht="16.5" hidden="1" customHeight="1" x14ac:dyDescent="0.2">
      <c r="A242" s="10">
        <v>95</v>
      </c>
      <c r="B242" s="11" t="s">
        <v>227</v>
      </c>
      <c r="C242" s="12" t="s">
        <v>228</v>
      </c>
      <c r="D242" s="11" t="s">
        <v>37</v>
      </c>
      <c r="E242" s="13">
        <v>21.476779999999998</v>
      </c>
      <c r="F242" s="14">
        <v>1380</v>
      </c>
      <c r="G242" s="14">
        <v>29637.956399999995</v>
      </c>
      <c r="H242" s="15">
        <v>1473</v>
      </c>
      <c r="I242" s="14">
        <v>31635.296939999997</v>
      </c>
      <c r="J242" s="16">
        <v>1</v>
      </c>
      <c r="K242" s="14">
        <v>1473</v>
      </c>
      <c r="L242" s="14">
        <v>31635.296939999997</v>
      </c>
      <c r="M242" s="14">
        <v>0</v>
      </c>
      <c r="N242" s="14">
        <v>0</v>
      </c>
      <c r="O242" s="14">
        <v>1473</v>
      </c>
      <c r="P242" s="14">
        <v>31635.296939999997</v>
      </c>
      <c r="Q242" s="14">
        <v>93</v>
      </c>
      <c r="R242" s="14">
        <v>1997.3405400000011</v>
      </c>
      <c r="S242" s="1">
        <v>0</v>
      </c>
      <c r="T242" s="1">
        <v>0</v>
      </c>
    </row>
    <row r="243" spans="1:20" ht="16.5" hidden="1" customHeight="1" x14ac:dyDescent="0.2">
      <c r="A243" s="10">
        <v>96</v>
      </c>
      <c r="B243" s="11" t="s">
        <v>229</v>
      </c>
      <c r="C243" s="12" t="s">
        <v>230</v>
      </c>
      <c r="D243" s="11" t="s">
        <v>37</v>
      </c>
      <c r="E243" s="13">
        <v>7513.4639469999993</v>
      </c>
      <c r="F243" s="14">
        <v>1398</v>
      </c>
      <c r="G243" s="14">
        <v>10503822.597905999</v>
      </c>
      <c r="H243" s="15">
        <v>1491</v>
      </c>
      <c r="I243" s="14">
        <v>11202574.744976999</v>
      </c>
      <c r="J243" s="16">
        <v>1</v>
      </c>
      <c r="K243" s="14">
        <v>1491</v>
      </c>
      <c r="L243" s="14">
        <v>11202574.744976999</v>
      </c>
      <c r="M243" s="14">
        <v>0</v>
      </c>
      <c r="N243" s="14">
        <v>0</v>
      </c>
      <c r="O243" s="14">
        <v>1491</v>
      </c>
      <c r="P243" s="14">
        <v>11202574.744976999</v>
      </c>
      <c r="Q243" s="14">
        <v>93</v>
      </c>
      <c r="R243" s="14">
        <v>698752.14707100019</v>
      </c>
      <c r="S243" s="1">
        <v>0</v>
      </c>
      <c r="T243" s="1">
        <v>0</v>
      </c>
    </row>
    <row r="244" spans="1:20" ht="16.5" hidden="1" customHeight="1" x14ac:dyDescent="0.2">
      <c r="A244" s="10">
        <v>97</v>
      </c>
      <c r="B244" s="11" t="s">
        <v>231</v>
      </c>
      <c r="C244" s="12" t="s">
        <v>232</v>
      </c>
      <c r="D244" s="11" t="s">
        <v>37</v>
      </c>
      <c r="E244" s="13">
        <v>8.5590800000000016</v>
      </c>
      <c r="F244" s="14">
        <v>3135</v>
      </c>
      <c r="G244" s="14">
        <v>26832.715800000005</v>
      </c>
      <c r="H244" s="15">
        <v>5000</v>
      </c>
      <c r="I244" s="14">
        <v>42795.400000000009</v>
      </c>
      <c r="J244" s="16">
        <v>1</v>
      </c>
      <c r="K244" s="14">
        <v>5000</v>
      </c>
      <c r="L244" s="14">
        <v>42795.400000000009</v>
      </c>
      <c r="M244" s="14">
        <v>0</v>
      </c>
      <c r="N244" s="14">
        <v>0</v>
      </c>
      <c r="O244" s="14">
        <v>5000</v>
      </c>
      <c r="P244" s="14">
        <v>42795.400000000009</v>
      </c>
      <c r="Q244" s="14">
        <v>1865</v>
      </c>
      <c r="R244" s="14">
        <v>15962.684200000003</v>
      </c>
      <c r="S244" s="1">
        <v>0</v>
      </c>
      <c r="T244" s="1">
        <v>0</v>
      </c>
    </row>
    <row r="245" spans="1:20" ht="16.5" hidden="1" customHeight="1" x14ac:dyDescent="0.2">
      <c r="A245" s="10">
        <v>98</v>
      </c>
      <c r="B245" s="11" t="s">
        <v>313</v>
      </c>
      <c r="C245" s="12" t="s">
        <v>366</v>
      </c>
      <c r="D245" s="11" t="s">
        <v>35</v>
      </c>
      <c r="E245" s="13">
        <v>2</v>
      </c>
      <c r="F245" s="14">
        <v>10909</v>
      </c>
      <c r="G245" s="14">
        <v>21818</v>
      </c>
      <c r="H245" s="15">
        <v>64000</v>
      </c>
      <c r="I245" s="14">
        <v>128000</v>
      </c>
      <c r="J245" s="16">
        <v>1</v>
      </c>
      <c r="K245" s="14">
        <v>64000</v>
      </c>
      <c r="L245" s="14">
        <v>128000</v>
      </c>
      <c r="M245" s="14">
        <v>0</v>
      </c>
      <c r="N245" s="14">
        <v>0</v>
      </c>
      <c r="O245" s="14">
        <v>64000</v>
      </c>
      <c r="P245" s="14">
        <v>128000</v>
      </c>
      <c r="Q245" s="14">
        <v>53091</v>
      </c>
      <c r="R245" s="14">
        <v>106182</v>
      </c>
      <c r="S245" s="1">
        <v>0</v>
      </c>
      <c r="T245" s="1">
        <v>0</v>
      </c>
    </row>
    <row r="246" spans="1:20" ht="16.5" hidden="1" customHeight="1" x14ac:dyDescent="0.2">
      <c r="A246" s="10">
        <v>99</v>
      </c>
      <c r="B246" s="11" t="s">
        <v>303</v>
      </c>
      <c r="C246" s="12" t="s">
        <v>367</v>
      </c>
      <c r="D246" s="11" t="s">
        <v>35</v>
      </c>
      <c r="E246" s="13">
        <v>8</v>
      </c>
      <c r="F246" s="14">
        <v>10909</v>
      </c>
      <c r="G246" s="14">
        <v>87272</v>
      </c>
      <c r="H246" s="15">
        <v>64000</v>
      </c>
      <c r="I246" s="14">
        <v>512000</v>
      </c>
      <c r="J246" s="16">
        <v>1</v>
      </c>
      <c r="K246" s="14">
        <v>64000</v>
      </c>
      <c r="L246" s="14">
        <v>512000</v>
      </c>
      <c r="M246" s="14">
        <v>0</v>
      </c>
      <c r="N246" s="14">
        <v>0</v>
      </c>
      <c r="O246" s="14">
        <v>64000</v>
      </c>
      <c r="P246" s="14">
        <v>512000</v>
      </c>
      <c r="Q246" s="14">
        <v>53091</v>
      </c>
      <c r="R246" s="14">
        <v>424728</v>
      </c>
      <c r="S246" s="1">
        <v>0</v>
      </c>
      <c r="T246" s="1">
        <v>0</v>
      </c>
    </row>
    <row r="247" spans="1:20" ht="16.5" hidden="1" customHeight="1" x14ac:dyDescent="0.2">
      <c r="A247" s="10">
        <v>100</v>
      </c>
      <c r="B247" s="11" t="s">
        <v>308</v>
      </c>
      <c r="C247" s="12" t="s">
        <v>368</v>
      </c>
      <c r="D247" s="11" t="s">
        <v>35</v>
      </c>
      <c r="E247" s="13">
        <v>4</v>
      </c>
      <c r="F247" s="14">
        <v>4364</v>
      </c>
      <c r="G247" s="14">
        <v>17456</v>
      </c>
      <c r="H247" s="15">
        <v>53182</v>
      </c>
      <c r="I247" s="14">
        <v>212728</v>
      </c>
      <c r="J247" s="16">
        <v>1</v>
      </c>
      <c r="K247" s="14">
        <v>53182</v>
      </c>
      <c r="L247" s="14">
        <v>212728</v>
      </c>
      <c r="M247" s="14">
        <v>0</v>
      </c>
      <c r="N247" s="14">
        <v>0</v>
      </c>
      <c r="O247" s="14">
        <v>53182</v>
      </c>
      <c r="P247" s="14">
        <v>212728</v>
      </c>
      <c r="Q247" s="14">
        <v>48818</v>
      </c>
      <c r="R247" s="14">
        <v>195272</v>
      </c>
      <c r="S247" s="1">
        <v>0</v>
      </c>
      <c r="T247" s="1">
        <v>0</v>
      </c>
    </row>
    <row r="248" spans="1:20" ht="16.5" hidden="1" customHeight="1" x14ac:dyDescent="0.2">
      <c r="A248" s="10">
        <v>101</v>
      </c>
      <c r="B248" s="11" t="s">
        <v>301</v>
      </c>
      <c r="C248" s="12" t="s">
        <v>369</v>
      </c>
      <c r="D248" s="11" t="s">
        <v>35</v>
      </c>
      <c r="E248" s="13">
        <v>4</v>
      </c>
      <c r="F248" s="14">
        <v>6182</v>
      </c>
      <c r="G248" s="14">
        <v>24728</v>
      </c>
      <c r="H248" s="15">
        <v>76545</v>
      </c>
      <c r="I248" s="14">
        <v>306180</v>
      </c>
      <c r="J248" s="16">
        <v>1</v>
      </c>
      <c r="K248" s="14">
        <v>76545</v>
      </c>
      <c r="L248" s="14">
        <v>306180</v>
      </c>
      <c r="M248" s="14">
        <v>0</v>
      </c>
      <c r="N248" s="14">
        <v>0</v>
      </c>
      <c r="O248" s="14">
        <v>76545</v>
      </c>
      <c r="P248" s="14">
        <v>306180</v>
      </c>
      <c r="Q248" s="14">
        <v>70363</v>
      </c>
      <c r="R248" s="14">
        <v>281452</v>
      </c>
      <c r="S248" s="1">
        <v>0</v>
      </c>
      <c r="T248" s="1">
        <v>0</v>
      </c>
    </row>
    <row r="249" spans="1:20" ht="16.5" hidden="1" customHeight="1" x14ac:dyDescent="0.2">
      <c r="A249" s="10">
        <v>102</v>
      </c>
      <c r="B249" s="11" t="s">
        <v>11</v>
      </c>
      <c r="C249" s="12" t="s">
        <v>12</v>
      </c>
      <c r="D249" s="11" t="s">
        <v>13</v>
      </c>
      <c r="E249" s="13"/>
      <c r="F249" s="14"/>
      <c r="G249" s="14">
        <v>774126.44041857996</v>
      </c>
      <c r="H249" s="15"/>
      <c r="I249" s="14"/>
      <c r="J249" s="16"/>
      <c r="K249" s="14"/>
      <c r="L249" s="14"/>
      <c r="M249" s="14"/>
      <c r="N249" s="14"/>
      <c r="O249" s="14"/>
      <c r="P249" s="14">
        <v>1062535.2451773395</v>
      </c>
      <c r="Q249" s="14"/>
      <c r="R249" s="14">
        <v>288408.80475875956</v>
      </c>
    </row>
    <row r="250" spans="1:20" ht="16.5" hidden="1" customHeight="1" x14ac:dyDescent="0.2">
      <c r="A250" s="17"/>
      <c r="B250" s="18"/>
      <c r="C250" s="19" t="s">
        <v>14</v>
      </c>
      <c r="D250" s="18"/>
      <c r="E250" s="20"/>
      <c r="F250" s="21"/>
      <c r="G250" s="21">
        <v>141946065.40863156</v>
      </c>
      <c r="H250" s="22"/>
      <c r="I250" s="21">
        <v>169339569.87209302</v>
      </c>
      <c r="J250" s="23"/>
      <c r="K250" s="21"/>
      <c r="L250" s="21">
        <v>169339569.87209302</v>
      </c>
      <c r="M250" s="21"/>
      <c r="N250" s="21">
        <v>0</v>
      </c>
      <c r="O250" s="21"/>
      <c r="P250" s="21">
        <v>170402105.11727035</v>
      </c>
      <c r="Q250" s="21"/>
      <c r="R250" s="21">
        <v>28456039.708638757</v>
      </c>
    </row>
    <row r="251" spans="1:20" ht="16.5" hidden="1" customHeight="1" x14ac:dyDescent="0.2">
      <c r="A251" s="4" t="s">
        <v>15</v>
      </c>
      <c r="B251" s="5"/>
      <c r="C251" s="5" t="s">
        <v>16</v>
      </c>
      <c r="D251" s="5"/>
      <c r="E251" s="6"/>
      <c r="F251" s="7"/>
      <c r="G251" s="7"/>
      <c r="H251" s="8"/>
      <c r="I251" s="7"/>
      <c r="J251" s="9"/>
      <c r="K251" s="7"/>
      <c r="L251" s="7"/>
      <c r="M251" s="7"/>
      <c r="N251" s="7"/>
      <c r="O251" s="7"/>
      <c r="P251" s="7"/>
      <c r="Q251" s="7"/>
      <c r="R251" s="7"/>
    </row>
    <row r="252" spans="1:20" ht="16.5" hidden="1" customHeight="1" x14ac:dyDescent="0.2">
      <c r="A252" s="10">
        <v>1</v>
      </c>
      <c r="B252" s="11" t="s">
        <v>235</v>
      </c>
      <c r="C252" s="12" t="s">
        <v>236</v>
      </c>
      <c r="D252" s="11" t="s">
        <v>237</v>
      </c>
      <c r="E252" s="13">
        <v>6.3731200000000001</v>
      </c>
      <c r="F252" s="14">
        <v>221303</v>
      </c>
      <c r="G252" s="14">
        <v>1410390.5753600001</v>
      </c>
      <c r="H252" s="15">
        <v>243707</v>
      </c>
      <c r="I252" s="14">
        <v>1553173.95584</v>
      </c>
      <c r="J252" s="16">
        <v>1</v>
      </c>
      <c r="K252" s="14">
        <v>243707</v>
      </c>
      <c r="L252" s="14">
        <v>1553173.95584</v>
      </c>
      <c r="M252" s="14"/>
      <c r="N252" s="14"/>
      <c r="O252" s="14">
        <v>243707</v>
      </c>
      <c r="P252" s="14">
        <v>1553173.95584</v>
      </c>
      <c r="Q252" s="14">
        <v>22404</v>
      </c>
      <c r="R252" s="14">
        <v>142783.38047999982</v>
      </c>
    </row>
    <row r="253" spans="1:20" ht="16.5" hidden="1" customHeight="1" x14ac:dyDescent="0.2">
      <c r="A253" s="10">
        <v>2</v>
      </c>
      <c r="B253" s="11" t="s">
        <v>238</v>
      </c>
      <c r="C253" s="12" t="s">
        <v>239</v>
      </c>
      <c r="D253" s="11" t="s">
        <v>237</v>
      </c>
      <c r="E253" s="13">
        <v>21.434170000000002</v>
      </c>
      <c r="F253" s="14">
        <v>239592</v>
      </c>
      <c r="G253" s="14">
        <v>5135455.65864</v>
      </c>
      <c r="H253" s="15">
        <v>263826</v>
      </c>
      <c r="I253" s="14">
        <v>5654891.3344200002</v>
      </c>
      <c r="J253" s="16">
        <v>1</v>
      </c>
      <c r="K253" s="14">
        <v>263826</v>
      </c>
      <c r="L253" s="14">
        <v>5654891.3344200002</v>
      </c>
      <c r="M253" s="14"/>
      <c r="N253" s="14"/>
      <c r="O253" s="14">
        <v>263826</v>
      </c>
      <c r="P253" s="14">
        <v>5654891.3344200002</v>
      </c>
      <c r="Q253" s="14">
        <v>24234</v>
      </c>
      <c r="R253" s="14">
        <v>519435.67578000017</v>
      </c>
    </row>
    <row r="254" spans="1:20" ht="16.5" hidden="1" customHeight="1" x14ac:dyDescent="0.2">
      <c r="A254" s="10">
        <v>3</v>
      </c>
      <c r="B254" s="11" t="s">
        <v>240</v>
      </c>
      <c r="C254" s="12" t="s">
        <v>241</v>
      </c>
      <c r="D254" s="11" t="s">
        <v>237</v>
      </c>
      <c r="E254" s="13">
        <v>4.4444800000000004</v>
      </c>
      <c r="F254" s="14">
        <v>242000</v>
      </c>
      <c r="G254" s="14">
        <v>1075564.1600000001</v>
      </c>
      <c r="H254" s="15">
        <v>266500</v>
      </c>
      <c r="I254" s="14">
        <v>1184453.9200000002</v>
      </c>
      <c r="J254" s="16">
        <v>1</v>
      </c>
      <c r="K254" s="14">
        <v>266500</v>
      </c>
      <c r="L254" s="14">
        <v>1184453.9200000002</v>
      </c>
      <c r="M254" s="14"/>
      <c r="N254" s="14"/>
      <c r="O254" s="14">
        <v>266500</v>
      </c>
      <c r="P254" s="14">
        <v>1184453.9200000002</v>
      </c>
      <c r="Q254" s="14">
        <v>24500</v>
      </c>
      <c r="R254" s="14">
        <v>108889.76000000001</v>
      </c>
    </row>
    <row r="255" spans="1:20" ht="16.5" hidden="1" customHeight="1" x14ac:dyDescent="0.2">
      <c r="A255" s="10">
        <v>4</v>
      </c>
      <c r="B255" s="11" t="s">
        <v>242</v>
      </c>
      <c r="C255" s="12" t="s">
        <v>243</v>
      </c>
      <c r="D255" s="11" t="s">
        <v>237</v>
      </c>
      <c r="E255" s="13">
        <v>172.56782400000003</v>
      </c>
      <c r="F255" s="14">
        <v>262000</v>
      </c>
      <c r="G255" s="14">
        <v>45212769.888000011</v>
      </c>
      <c r="H255" s="15">
        <v>288500</v>
      </c>
      <c r="I255" s="14">
        <v>49785817.224000007</v>
      </c>
      <c r="J255" s="16">
        <v>1</v>
      </c>
      <c r="K255" s="14">
        <v>288500</v>
      </c>
      <c r="L255" s="14">
        <v>49785817.224000007</v>
      </c>
      <c r="M255" s="14"/>
      <c r="N255" s="14"/>
      <c r="O255" s="14">
        <v>288500</v>
      </c>
      <c r="P255" s="14">
        <v>49785817.224000007</v>
      </c>
      <c r="Q255" s="14">
        <v>26500</v>
      </c>
      <c r="R255" s="14">
        <v>4573047.3359999955</v>
      </c>
    </row>
    <row r="256" spans="1:20" ht="16.5" hidden="1" customHeight="1" x14ac:dyDescent="0.2">
      <c r="A256" s="10">
        <v>5</v>
      </c>
      <c r="B256" s="11" t="s">
        <v>244</v>
      </c>
      <c r="C256" s="12" t="s">
        <v>245</v>
      </c>
      <c r="D256" s="11" t="s">
        <v>237</v>
      </c>
      <c r="E256" s="13">
        <v>48.683830000000007</v>
      </c>
      <c r="F256" s="14">
        <v>284408</v>
      </c>
      <c r="G256" s="14">
        <v>13846070.722640002</v>
      </c>
      <c r="H256" s="15">
        <v>313174</v>
      </c>
      <c r="I256" s="14">
        <v>15246509.776420003</v>
      </c>
      <c r="J256" s="16">
        <v>1</v>
      </c>
      <c r="K256" s="14">
        <v>313174</v>
      </c>
      <c r="L256" s="14">
        <v>15246509.776420003</v>
      </c>
      <c r="M256" s="14"/>
      <c r="N256" s="14"/>
      <c r="O256" s="14">
        <v>313174</v>
      </c>
      <c r="P256" s="14">
        <v>15246509.776420003</v>
      </c>
      <c r="Q256" s="14">
        <v>28766</v>
      </c>
      <c r="R256" s="14">
        <v>1400439.0537800007</v>
      </c>
    </row>
    <row r="257" spans="1:18" ht="16.5" hidden="1" customHeight="1" x14ac:dyDescent="0.2">
      <c r="A257" s="17"/>
      <c r="B257" s="18"/>
      <c r="C257" s="19" t="s">
        <v>17</v>
      </c>
      <c r="D257" s="18"/>
      <c r="E257" s="20"/>
      <c r="F257" s="21"/>
      <c r="G257" s="21">
        <v>66680251.004640013</v>
      </c>
      <c r="H257" s="22"/>
      <c r="I257" s="21">
        <v>73424846.210680008</v>
      </c>
      <c r="J257" s="23"/>
      <c r="K257" s="21"/>
      <c r="L257" s="21">
        <v>73424846.210680008</v>
      </c>
      <c r="M257" s="21"/>
      <c r="N257" s="21">
        <v>0</v>
      </c>
      <c r="O257" s="21"/>
      <c r="P257" s="21">
        <v>73424846.210680008</v>
      </c>
      <c r="Q257" s="21"/>
      <c r="R257" s="21">
        <v>6744595.2060399959</v>
      </c>
    </row>
    <row r="258" spans="1:18" ht="16.5" hidden="1" customHeight="1" x14ac:dyDescent="0.2">
      <c r="A258" s="4" t="s">
        <v>18</v>
      </c>
      <c r="B258" s="5"/>
      <c r="C258" s="5" t="s">
        <v>19</v>
      </c>
      <c r="D258" s="5"/>
      <c r="E258" s="6"/>
      <c r="F258" s="7"/>
      <c r="G258" s="7"/>
      <c r="H258" s="8"/>
      <c r="I258" s="7"/>
      <c r="J258" s="9"/>
      <c r="K258" s="7"/>
      <c r="L258" s="7"/>
      <c r="M258" s="7"/>
      <c r="N258" s="7"/>
      <c r="O258" s="7"/>
      <c r="P258" s="7"/>
      <c r="Q258" s="7"/>
      <c r="R258" s="7"/>
    </row>
    <row r="259" spans="1:18" ht="16.5" hidden="1" customHeight="1" x14ac:dyDescent="0.2">
      <c r="A259" s="10">
        <v>1</v>
      </c>
      <c r="B259" s="11" t="s">
        <v>249</v>
      </c>
      <c r="C259" s="12" t="s">
        <v>250</v>
      </c>
      <c r="D259" s="11" t="s">
        <v>248</v>
      </c>
      <c r="E259" s="13">
        <v>1.6861000000000001E-2</v>
      </c>
      <c r="F259" s="14">
        <v>3038093</v>
      </c>
      <c r="G259" s="14">
        <v>51225.286073000003</v>
      </c>
      <c r="H259" s="15">
        <v>3108343</v>
      </c>
      <c r="I259" s="14">
        <v>52409.771323000001</v>
      </c>
      <c r="J259" s="16">
        <v>1</v>
      </c>
      <c r="K259" s="14">
        <v>3108343</v>
      </c>
      <c r="L259" s="14">
        <v>52409.771323000001</v>
      </c>
      <c r="M259" s="14"/>
      <c r="N259" s="14">
        <v>0</v>
      </c>
      <c r="O259" s="14">
        <v>3108343</v>
      </c>
      <c r="P259" s="14">
        <v>52409.771323000001</v>
      </c>
      <c r="Q259" s="14">
        <v>70250</v>
      </c>
      <c r="R259" s="14">
        <v>1184.4852499999979</v>
      </c>
    </row>
    <row r="260" spans="1:18" ht="16.5" hidden="1" customHeight="1" x14ac:dyDescent="0.2">
      <c r="A260" s="10">
        <v>2</v>
      </c>
      <c r="B260" s="11" t="s">
        <v>253</v>
      </c>
      <c r="C260" s="12" t="s">
        <v>254</v>
      </c>
      <c r="D260" s="11" t="s">
        <v>248</v>
      </c>
      <c r="E260" s="13">
        <v>9.2744999999999997</v>
      </c>
      <c r="F260" s="14">
        <v>27817</v>
      </c>
      <c r="G260" s="14">
        <v>257988.7665</v>
      </c>
      <c r="H260" s="15">
        <v>27917</v>
      </c>
      <c r="I260" s="14">
        <v>258916.21649999998</v>
      </c>
      <c r="J260" s="16">
        <v>1</v>
      </c>
      <c r="K260" s="14">
        <v>27917</v>
      </c>
      <c r="L260" s="14">
        <v>258916.21649999998</v>
      </c>
      <c r="M260" s="14"/>
      <c r="N260" s="14">
        <v>0</v>
      </c>
      <c r="O260" s="14">
        <v>27917</v>
      </c>
      <c r="P260" s="14">
        <v>258916.21649999998</v>
      </c>
      <c r="Q260" s="14">
        <v>100</v>
      </c>
      <c r="R260" s="14">
        <v>927.44999999998254</v>
      </c>
    </row>
    <row r="261" spans="1:18" ht="16.5" hidden="1" customHeight="1" x14ac:dyDescent="0.2">
      <c r="A261" s="10">
        <v>3</v>
      </c>
      <c r="B261" s="11" t="s">
        <v>255</v>
      </c>
      <c r="C261" s="12" t="s">
        <v>256</v>
      </c>
      <c r="D261" s="11" t="s">
        <v>248</v>
      </c>
      <c r="E261" s="13">
        <v>0.62687999999999999</v>
      </c>
      <c r="F261" s="14">
        <v>281286</v>
      </c>
      <c r="G261" s="14">
        <v>176332.56768000001</v>
      </c>
      <c r="H261" s="15">
        <v>306549</v>
      </c>
      <c r="I261" s="14">
        <v>192169.43711999999</v>
      </c>
      <c r="J261" s="16">
        <v>1</v>
      </c>
      <c r="K261" s="14">
        <v>306549</v>
      </c>
      <c r="L261" s="14">
        <v>192169.43711999999</v>
      </c>
      <c r="M261" s="14"/>
      <c r="N261" s="14">
        <v>0</v>
      </c>
      <c r="O261" s="14">
        <v>306549</v>
      </c>
      <c r="P261" s="14">
        <v>192169.43711999999</v>
      </c>
      <c r="Q261" s="14">
        <v>25263</v>
      </c>
      <c r="R261" s="14">
        <v>15836.86943999998</v>
      </c>
    </row>
    <row r="262" spans="1:18" ht="28.5" hidden="1" customHeight="1" x14ac:dyDescent="0.2">
      <c r="A262" s="10">
        <v>4</v>
      </c>
      <c r="B262" s="11" t="s">
        <v>257</v>
      </c>
      <c r="C262" s="12" t="s">
        <v>258</v>
      </c>
      <c r="D262" s="11" t="s">
        <v>248</v>
      </c>
      <c r="E262" s="13">
        <v>1.1573100000000001</v>
      </c>
      <c r="F262" s="14">
        <v>2391243</v>
      </c>
      <c r="G262" s="14">
        <v>2767409.4363299999</v>
      </c>
      <c r="H262" s="15">
        <v>2093759</v>
      </c>
      <c r="I262" s="14">
        <v>2423128.22829</v>
      </c>
      <c r="J262" s="16">
        <v>1</v>
      </c>
      <c r="K262" s="14">
        <v>2093759</v>
      </c>
      <c r="L262" s="14">
        <v>2423128.22829</v>
      </c>
      <c r="M262" s="14"/>
      <c r="N262" s="14">
        <v>0</v>
      </c>
      <c r="O262" s="14">
        <v>2093759</v>
      </c>
      <c r="P262" s="14">
        <v>2423128.22829</v>
      </c>
      <c r="Q262" s="14">
        <v>-297484</v>
      </c>
      <c r="R262" s="14">
        <v>-344281.20803999994</v>
      </c>
    </row>
    <row r="263" spans="1:18" ht="28.5" hidden="1" customHeight="1" x14ac:dyDescent="0.2">
      <c r="A263" s="10">
        <v>5</v>
      </c>
      <c r="B263" s="11" t="s">
        <v>259</v>
      </c>
      <c r="C263" s="12" t="s">
        <v>260</v>
      </c>
      <c r="D263" s="11" t="s">
        <v>248</v>
      </c>
      <c r="E263" s="13">
        <v>4.0175999999999996E-2</v>
      </c>
      <c r="F263" s="14">
        <v>2938899</v>
      </c>
      <c r="G263" s="14">
        <v>118073.20622399999</v>
      </c>
      <c r="H263" s="15">
        <v>2551618</v>
      </c>
      <c r="I263" s="14">
        <v>102513.80476799999</v>
      </c>
      <c r="J263" s="16">
        <v>1</v>
      </c>
      <c r="K263" s="14">
        <v>2551618</v>
      </c>
      <c r="L263" s="14">
        <v>102513.80476799999</v>
      </c>
      <c r="M263" s="14"/>
      <c r="N263" s="14">
        <v>0</v>
      </c>
      <c r="O263" s="14">
        <v>2551618</v>
      </c>
      <c r="P263" s="14">
        <v>102513.80476799999</v>
      </c>
      <c r="Q263" s="14">
        <v>-387281</v>
      </c>
      <c r="R263" s="14">
        <v>-15559.401456000007</v>
      </c>
    </row>
    <row r="264" spans="1:18" ht="16.5" hidden="1" customHeight="1" x14ac:dyDescent="0.2">
      <c r="A264" s="10">
        <v>6</v>
      </c>
      <c r="B264" s="11" t="s">
        <v>261</v>
      </c>
      <c r="C264" s="12" t="s">
        <v>262</v>
      </c>
      <c r="D264" s="11" t="s">
        <v>248</v>
      </c>
      <c r="E264" s="13">
        <v>1.3983259999999997</v>
      </c>
      <c r="F264" s="14">
        <v>276782</v>
      </c>
      <c r="G264" s="14">
        <v>387031.46693199995</v>
      </c>
      <c r="H264" s="15">
        <v>301979</v>
      </c>
      <c r="I264" s="14">
        <v>422265.08715399989</v>
      </c>
      <c r="J264" s="16">
        <v>1</v>
      </c>
      <c r="K264" s="14">
        <v>301979</v>
      </c>
      <c r="L264" s="14">
        <v>422265.08715399989</v>
      </c>
      <c r="M264" s="14"/>
      <c r="N264" s="14">
        <v>0</v>
      </c>
      <c r="O264" s="14">
        <v>301979</v>
      </c>
      <c r="P264" s="14">
        <v>422265.08715399989</v>
      </c>
      <c r="Q264" s="14">
        <v>25197</v>
      </c>
      <c r="R264" s="14">
        <v>35233.62022199994</v>
      </c>
    </row>
    <row r="265" spans="1:18" ht="16.5" hidden="1" customHeight="1" x14ac:dyDescent="0.2">
      <c r="A265" s="10">
        <v>7</v>
      </c>
      <c r="B265" s="11" t="s">
        <v>263</v>
      </c>
      <c r="C265" s="12" t="s">
        <v>264</v>
      </c>
      <c r="D265" s="11" t="s">
        <v>248</v>
      </c>
      <c r="E265" s="13">
        <v>0.25970199999999999</v>
      </c>
      <c r="F265" s="14">
        <v>272875</v>
      </c>
      <c r="G265" s="14">
        <v>70866.183250000002</v>
      </c>
      <c r="H265" s="15">
        <v>298005</v>
      </c>
      <c r="I265" s="14">
        <v>77392.49450999999</v>
      </c>
      <c r="J265" s="16">
        <v>1</v>
      </c>
      <c r="K265" s="14">
        <v>298005</v>
      </c>
      <c r="L265" s="14">
        <v>77392.49450999999</v>
      </c>
      <c r="M265" s="14"/>
      <c r="N265" s="14">
        <v>0</v>
      </c>
      <c r="O265" s="14">
        <v>298005</v>
      </c>
      <c r="P265" s="14">
        <v>77392.49450999999</v>
      </c>
      <c r="Q265" s="14">
        <v>25130</v>
      </c>
      <c r="R265" s="14">
        <v>6526.3112599999877</v>
      </c>
    </row>
    <row r="266" spans="1:18" ht="16.5" hidden="1" customHeight="1" x14ac:dyDescent="0.2">
      <c r="A266" s="10">
        <v>8</v>
      </c>
      <c r="B266" s="11" t="s">
        <v>265</v>
      </c>
      <c r="C266" s="12" t="s">
        <v>266</v>
      </c>
      <c r="D266" s="11" t="s">
        <v>248</v>
      </c>
      <c r="E266" s="13">
        <v>0.404358</v>
      </c>
      <c r="F266" s="14">
        <v>396542</v>
      </c>
      <c r="G266" s="14">
        <v>160344.93003600001</v>
      </c>
      <c r="H266" s="15">
        <v>392613</v>
      </c>
      <c r="I266" s="14">
        <v>158756.20745399999</v>
      </c>
      <c r="J266" s="16">
        <v>1</v>
      </c>
      <c r="K266" s="14">
        <v>392613</v>
      </c>
      <c r="L266" s="14">
        <v>158756.20745399999</v>
      </c>
      <c r="M266" s="14"/>
      <c r="N266" s="14">
        <v>0</v>
      </c>
      <c r="O266" s="14">
        <v>392613</v>
      </c>
      <c r="P266" s="14">
        <v>158756.20745399999</v>
      </c>
      <c r="Q266" s="14">
        <v>-3929</v>
      </c>
      <c r="R266" s="14">
        <v>-1588.7225820000167</v>
      </c>
    </row>
    <row r="267" spans="1:18" ht="16.5" hidden="1" customHeight="1" x14ac:dyDescent="0.2">
      <c r="A267" s="10">
        <v>9</v>
      </c>
      <c r="B267" s="11" t="s">
        <v>370</v>
      </c>
      <c r="C267" s="12" t="s">
        <v>371</v>
      </c>
      <c r="D267" s="11" t="s">
        <v>248</v>
      </c>
      <c r="E267" s="13">
        <v>1.4150799999999999</v>
      </c>
      <c r="F267" s="14">
        <v>14235</v>
      </c>
      <c r="G267" s="14">
        <v>20143.663799999998</v>
      </c>
      <c r="H267" s="15">
        <v>14434</v>
      </c>
      <c r="I267" s="14">
        <v>20425.264719999999</v>
      </c>
      <c r="J267" s="16">
        <v>1</v>
      </c>
      <c r="K267" s="14">
        <v>14434</v>
      </c>
      <c r="L267" s="14">
        <v>20425.264719999999</v>
      </c>
      <c r="M267" s="14"/>
      <c r="N267" s="14">
        <v>0</v>
      </c>
      <c r="O267" s="14">
        <v>14434</v>
      </c>
      <c r="P267" s="14">
        <v>20425.264719999999</v>
      </c>
      <c r="Q267" s="14">
        <v>199</v>
      </c>
      <c r="R267" s="14">
        <v>281.60092000000077</v>
      </c>
    </row>
    <row r="268" spans="1:18" ht="16.5" hidden="1" customHeight="1" x14ac:dyDescent="0.2">
      <c r="A268" s="10">
        <v>10</v>
      </c>
      <c r="B268" s="11" t="s">
        <v>269</v>
      </c>
      <c r="C268" s="12" t="s">
        <v>270</v>
      </c>
      <c r="D268" s="11" t="s">
        <v>248</v>
      </c>
      <c r="E268" s="13">
        <v>1.210181</v>
      </c>
      <c r="F268" s="14">
        <v>411700</v>
      </c>
      <c r="G268" s="14">
        <v>498231.51769999997</v>
      </c>
      <c r="H268" s="15">
        <v>442925</v>
      </c>
      <c r="I268" s="14">
        <v>536019.41942499997</v>
      </c>
      <c r="J268" s="16">
        <v>1</v>
      </c>
      <c r="K268" s="14">
        <v>442925</v>
      </c>
      <c r="L268" s="14">
        <v>536019.41942499997</v>
      </c>
      <c r="M268" s="14"/>
      <c r="N268" s="14">
        <v>0</v>
      </c>
      <c r="O268" s="14">
        <v>442925</v>
      </c>
      <c r="P268" s="14">
        <v>536019.41942499997</v>
      </c>
      <c r="Q268" s="14">
        <v>31225</v>
      </c>
      <c r="R268" s="14">
        <v>37787.901725000003</v>
      </c>
    </row>
    <row r="269" spans="1:18" ht="16.5" hidden="1" customHeight="1" x14ac:dyDescent="0.2">
      <c r="A269" s="10">
        <v>11</v>
      </c>
      <c r="B269" s="11" t="s">
        <v>271</v>
      </c>
      <c r="C269" s="12" t="s">
        <v>272</v>
      </c>
      <c r="D269" s="11" t="s">
        <v>248</v>
      </c>
      <c r="E269" s="13">
        <v>3.0500000000000003</v>
      </c>
      <c r="F269" s="14">
        <v>15042</v>
      </c>
      <c r="G269" s="14">
        <v>45878.100000000006</v>
      </c>
      <c r="H269" s="15">
        <v>15072</v>
      </c>
      <c r="I269" s="14">
        <v>45969.600000000006</v>
      </c>
      <c r="J269" s="16">
        <v>1</v>
      </c>
      <c r="K269" s="14">
        <v>15072</v>
      </c>
      <c r="L269" s="14">
        <v>45969.600000000006</v>
      </c>
      <c r="M269" s="14"/>
      <c r="N269" s="14">
        <v>0</v>
      </c>
      <c r="O269" s="14">
        <v>15072</v>
      </c>
      <c r="P269" s="14">
        <v>45969.600000000006</v>
      </c>
      <c r="Q269" s="14">
        <v>30</v>
      </c>
      <c r="R269" s="14">
        <v>91.5</v>
      </c>
    </row>
    <row r="270" spans="1:18" ht="16.5" hidden="1" customHeight="1" x14ac:dyDescent="0.2">
      <c r="A270" s="10">
        <v>12</v>
      </c>
      <c r="B270" s="11" t="s">
        <v>273</v>
      </c>
      <c r="C270" s="12" t="s">
        <v>274</v>
      </c>
      <c r="D270" s="11" t="s">
        <v>248</v>
      </c>
      <c r="E270" s="13">
        <v>1.5871649999999999</v>
      </c>
      <c r="F270" s="14">
        <v>320806</v>
      </c>
      <c r="G270" s="14">
        <v>509172.05498999998</v>
      </c>
      <c r="H270" s="15">
        <v>346136</v>
      </c>
      <c r="I270" s="14">
        <v>549374.94443999999</v>
      </c>
      <c r="J270" s="16">
        <v>1</v>
      </c>
      <c r="K270" s="14">
        <v>346136</v>
      </c>
      <c r="L270" s="14">
        <v>549374.94443999999</v>
      </c>
      <c r="M270" s="14"/>
      <c r="N270" s="14">
        <v>0</v>
      </c>
      <c r="O270" s="14">
        <v>346136</v>
      </c>
      <c r="P270" s="14">
        <v>549374.94443999999</v>
      </c>
      <c r="Q270" s="14">
        <v>25330</v>
      </c>
      <c r="R270" s="14">
        <v>40202.889450000017</v>
      </c>
    </row>
    <row r="271" spans="1:18" ht="16.5" hidden="1" customHeight="1" x14ac:dyDescent="0.2">
      <c r="A271" s="10">
        <v>13</v>
      </c>
      <c r="B271" s="11" t="s">
        <v>275</v>
      </c>
      <c r="C271" s="12" t="s">
        <v>276</v>
      </c>
      <c r="D271" s="11" t="s">
        <v>248</v>
      </c>
      <c r="E271" s="13">
        <v>1.1287420000000001</v>
      </c>
      <c r="F271" s="14">
        <v>294869</v>
      </c>
      <c r="G271" s="14">
        <v>332831.02479800006</v>
      </c>
      <c r="H271" s="15">
        <v>320100</v>
      </c>
      <c r="I271" s="14">
        <v>361310.31420000002</v>
      </c>
      <c r="J271" s="16">
        <v>1</v>
      </c>
      <c r="K271" s="14">
        <v>320100</v>
      </c>
      <c r="L271" s="14">
        <v>361310.31420000002</v>
      </c>
      <c r="M271" s="14"/>
      <c r="N271" s="14">
        <v>0</v>
      </c>
      <c r="O271" s="14">
        <v>320100</v>
      </c>
      <c r="P271" s="14">
        <v>361310.31420000002</v>
      </c>
      <c r="Q271" s="14">
        <v>25231</v>
      </c>
      <c r="R271" s="14">
        <v>28479.289401999966</v>
      </c>
    </row>
    <row r="272" spans="1:18" ht="16.5" hidden="1" customHeight="1" x14ac:dyDescent="0.2">
      <c r="A272" s="10">
        <v>14</v>
      </c>
      <c r="B272" s="11" t="s">
        <v>372</v>
      </c>
      <c r="C272" s="12" t="s">
        <v>373</v>
      </c>
      <c r="D272" s="11" t="s">
        <v>248</v>
      </c>
      <c r="E272" s="13">
        <v>0.39424000000000003</v>
      </c>
      <c r="F272" s="14">
        <v>447226</v>
      </c>
      <c r="G272" s="14">
        <v>176314.37824000002</v>
      </c>
      <c r="H272" s="15">
        <v>472887</v>
      </c>
      <c r="I272" s="14">
        <v>186430.97088000001</v>
      </c>
      <c r="J272" s="16">
        <v>1</v>
      </c>
      <c r="K272" s="14">
        <v>472887</v>
      </c>
      <c r="L272" s="14">
        <v>186430.97088000001</v>
      </c>
      <c r="M272" s="14"/>
      <c r="N272" s="14">
        <v>0</v>
      </c>
      <c r="O272" s="14">
        <v>472887</v>
      </c>
      <c r="P272" s="14">
        <v>186430.97088000001</v>
      </c>
      <c r="Q272" s="14">
        <v>25661</v>
      </c>
      <c r="R272" s="14">
        <v>10116.592639999988</v>
      </c>
    </row>
    <row r="273" spans="1:20" ht="16.5" hidden="1" customHeight="1" x14ac:dyDescent="0.2">
      <c r="A273" s="10">
        <v>15</v>
      </c>
      <c r="B273" s="11" t="s">
        <v>277</v>
      </c>
      <c r="C273" s="12" t="s">
        <v>278</v>
      </c>
      <c r="D273" s="11" t="s">
        <v>248</v>
      </c>
      <c r="E273" s="13">
        <v>6.7660000000000012E-3</v>
      </c>
      <c r="F273" s="14">
        <v>826454</v>
      </c>
      <c r="G273" s="14">
        <v>5591.7877640000006</v>
      </c>
      <c r="H273" s="15">
        <v>852977</v>
      </c>
      <c r="I273" s="14">
        <v>5771.2423820000013</v>
      </c>
      <c r="J273" s="16">
        <v>1</v>
      </c>
      <c r="K273" s="14">
        <v>852977</v>
      </c>
      <c r="L273" s="14">
        <v>5771.2423820000013</v>
      </c>
      <c r="M273" s="14"/>
      <c r="N273" s="14">
        <v>0</v>
      </c>
      <c r="O273" s="14">
        <v>852977</v>
      </c>
      <c r="P273" s="14">
        <v>5771.2423820000013</v>
      </c>
      <c r="Q273" s="14">
        <v>26523</v>
      </c>
      <c r="R273" s="14">
        <v>179.45461800000066</v>
      </c>
    </row>
    <row r="274" spans="1:20" ht="16.5" hidden="1" customHeight="1" x14ac:dyDescent="0.2">
      <c r="A274" s="10">
        <v>16</v>
      </c>
      <c r="B274" s="11" t="s">
        <v>374</v>
      </c>
      <c r="C274" s="12" t="s">
        <v>375</v>
      </c>
      <c r="D274" s="11" t="s">
        <v>248</v>
      </c>
      <c r="E274" s="13">
        <v>0.32069399999999998</v>
      </c>
      <c r="F274" s="14">
        <v>1727890</v>
      </c>
      <c r="G274" s="14">
        <v>554123.95565999998</v>
      </c>
      <c r="H274" s="15">
        <v>1492212</v>
      </c>
      <c r="I274" s="14">
        <v>478543.43512799998</v>
      </c>
      <c r="J274" s="16">
        <v>1</v>
      </c>
      <c r="K274" s="14">
        <v>1492212</v>
      </c>
      <c r="L274" s="14">
        <v>478543.43512799998</v>
      </c>
      <c r="M274" s="14"/>
      <c r="N274" s="14">
        <v>0</v>
      </c>
      <c r="O274" s="14">
        <v>1492212</v>
      </c>
      <c r="P274" s="14">
        <v>478543.43512799998</v>
      </c>
      <c r="Q274" s="14">
        <v>-235678</v>
      </c>
      <c r="R274" s="14">
        <v>-75580.520531999995</v>
      </c>
    </row>
    <row r="275" spans="1:20" ht="16.5" hidden="1" customHeight="1" x14ac:dyDescent="0.2">
      <c r="A275" s="10">
        <v>17</v>
      </c>
      <c r="B275" s="11" t="s">
        <v>20</v>
      </c>
      <c r="C275" s="12" t="s">
        <v>21</v>
      </c>
      <c r="D275" s="11" t="s">
        <v>13</v>
      </c>
      <c r="E275" s="13"/>
      <c r="F275" s="14"/>
      <c r="G275" s="14">
        <v>4579.6174814300002</v>
      </c>
      <c r="H275" s="15"/>
      <c r="I275" s="14"/>
      <c r="J275" s="16"/>
      <c r="K275" s="14"/>
      <c r="L275" s="14"/>
      <c r="M275" s="14"/>
      <c r="N275" s="14"/>
      <c r="O275" s="14"/>
      <c r="P275" s="14">
        <v>4692.4826171100003</v>
      </c>
      <c r="Q275" s="14"/>
      <c r="R275" s="14">
        <v>112.86513568000009</v>
      </c>
    </row>
    <row r="276" spans="1:20" ht="16.5" hidden="1" customHeight="1" x14ac:dyDescent="0.2">
      <c r="A276" s="17"/>
      <c r="B276" s="18"/>
      <c r="C276" s="19" t="s">
        <v>22</v>
      </c>
      <c r="D276" s="18"/>
      <c r="E276" s="20"/>
      <c r="F276" s="21"/>
      <c r="G276" s="21">
        <v>6136137.9434584295</v>
      </c>
      <c r="H276" s="22"/>
      <c r="I276" s="21">
        <v>5871396.4382939991</v>
      </c>
      <c r="J276" s="23"/>
      <c r="K276" s="21"/>
      <c r="L276" s="21">
        <v>5871396.4382939991</v>
      </c>
      <c r="M276" s="21"/>
      <c r="N276" s="21">
        <v>0</v>
      </c>
      <c r="O276" s="21"/>
      <c r="P276" s="21">
        <v>5876088.9209111091</v>
      </c>
      <c r="Q276" s="21"/>
      <c r="R276" s="21">
        <v>-260049.02254732008</v>
      </c>
    </row>
    <row r="277" spans="1:20" ht="26.25" hidden="1" customHeight="1" x14ac:dyDescent="0.2">
      <c r="A277" s="44" t="s">
        <v>0</v>
      </c>
      <c r="B277" s="43"/>
      <c r="C277" s="43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</row>
    <row r="278" spans="1:20" ht="30" hidden="1" customHeight="1" x14ac:dyDescent="0.2">
      <c r="A278" s="45" t="s">
        <v>23</v>
      </c>
      <c r="B278" s="43"/>
      <c r="C278" s="4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</row>
    <row r="279" spans="1:20" ht="37.5" hidden="1" customHeight="1" x14ac:dyDescent="0.2">
      <c r="A279" s="42" t="s">
        <v>376</v>
      </c>
      <c r="B279" s="43"/>
      <c r="C279" s="4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</row>
    <row r="280" spans="1:20" ht="45" hidden="1" customHeight="1" x14ac:dyDescent="0.2">
      <c r="A280" s="2" t="s">
        <v>1</v>
      </c>
      <c r="B280" s="3" t="s">
        <v>2</v>
      </c>
      <c r="C280" s="3" t="s">
        <v>3</v>
      </c>
      <c r="D280" s="3" t="s">
        <v>4</v>
      </c>
      <c r="E280" s="3" t="s">
        <v>5</v>
      </c>
      <c r="F280" s="3" t="s">
        <v>25</v>
      </c>
      <c r="G280" s="3" t="s">
        <v>26</v>
      </c>
      <c r="H280" s="3" t="s">
        <v>27</v>
      </c>
      <c r="I280" s="3" t="s">
        <v>26</v>
      </c>
      <c r="J280" s="3" t="s">
        <v>6</v>
      </c>
      <c r="K280" s="3" t="s">
        <v>28</v>
      </c>
      <c r="L280" s="3" t="s">
        <v>26</v>
      </c>
      <c r="M280" s="3" t="s">
        <v>29</v>
      </c>
      <c r="N280" s="3" t="s">
        <v>26</v>
      </c>
      <c r="O280" s="3" t="s">
        <v>30</v>
      </c>
      <c r="P280" s="3" t="s">
        <v>26</v>
      </c>
      <c r="Q280" s="3" t="s">
        <v>31</v>
      </c>
      <c r="R280" s="3" t="s">
        <v>32</v>
      </c>
    </row>
    <row r="281" spans="1:20" ht="16.5" hidden="1" customHeight="1" x14ac:dyDescent="0.2">
      <c r="A281" s="4" t="s">
        <v>9</v>
      </c>
      <c r="B281" s="5"/>
      <c r="C281" s="5" t="s">
        <v>10</v>
      </c>
      <c r="D281" s="5"/>
      <c r="E281" s="6"/>
      <c r="F281" s="7"/>
      <c r="G281" s="7"/>
      <c r="H281" s="8"/>
      <c r="I281" s="7"/>
      <c r="J281" s="9"/>
      <c r="K281" s="7"/>
      <c r="L281" s="7"/>
      <c r="M281" s="7"/>
      <c r="N281" s="7"/>
      <c r="O281" s="7"/>
      <c r="P281" s="7"/>
      <c r="Q281" s="7"/>
      <c r="R281" s="7"/>
    </row>
    <row r="282" spans="1:20" ht="16.5" hidden="1" customHeight="1" x14ac:dyDescent="0.2">
      <c r="A282" s="10">
        <v>1</v>
      </c>
      <c r="B282" s="11" t="s">
        <v>33</v>
      </c>
      <c r="C282" s="12" t="s">
        <v>377</v>
      </c>
      <c r="D282" s="11" t="s">
        <v>58</v>
      </c>
      <c r="E282" s="13">
        <v>16</v>
      </c>
      <c r="F282" s="14">
        <v>35000</v>
      </c>
      <c r="G282" s="14">
        <v>560000</v>
      </c>
      <c r="H282" s="15">
        <v>35000</v>
      </c>
      <c r="I282" s="14">
        <v>560000</v>
      </c>
      <c r="J282" s="16">
        <v>1</v>
      </c>
      <c r="K282" s="14">
        <v>35000</v>
      </c>
      <c r="L282" s="14">
        <v>560000</v>
      </c>
      <c r="M282" s="14">
        <v>0</v>
      </c>
      <c r="N282" s="14">
        <v>0</v>
      </c>
      <c r="O282" s="14">
        <v>35000</v>
      </c>
      <c r="P282" s="14">
        <v>560000</v>
      </c>
      <c r="Q282" s="14">
        <v>0</v>
      </c>
      <c r="R282" s="14">
        <v>0</v>
      </c>
    </row>
    <row r="283" spans="1:20" ht="16.5" hidden="1" customHeight="1" x14ac:dyDescent="0.2">
      <c r="A283" s="10">
        <v>2</v>
      </c>
      <c r="B283" s="11" t="s">
        <v>33</v>
      </c>
      <c r="C283" s="12" t="s">
        <v>44</v>
      </c>
      <c r="D283" s="11" t="s">
        <v>35</v>
      </c>
      <c r="E283" s="13">
        <v>50</v>
      </c>
      <c r="F283" s="14">
        <v>3500</v>
      </c>
      <c r="G283" s="14">
        <v>175000</v>
      </c>
      <c r="H283" s="15">
        <v>3500</v>
      </c>
      <c r="I283" s="14">
        <v>175000</v>
      </c>
      <c r="J283" s="16">
        <v>1</v>
      </c>
      <c r="K283" s="14">
        <v>3500</v>
      </c>
      <c r="L283" s="14">
        <v>175000</v>
      </c>
      <c r="M283" s="14">
        <v>0</v>
      </c>
      <c r="N283" s="14">
        <v>0</v>
      </c>
      <c r="O283" s="14">
        <v>3500</v>
      </c>
      <c r="P283" s="14">
        <v>175000</v>
      </c>
      <c r="Q283" s="14">
        <v>0</v>
      </c>
      <c r="R283" s="14">
        <v>0</v>
      </c>
    </row>
    <row r="284" spans="1:20" ht="16.5" hidden="1" customHeight="1" x14ac:dyDescent="0.2">
      <c r="A284" s="10">
        <v>3</v>
      </c>
      <c r="B284" s="11" t="s">
        <v>33</v>
      </c>
      <c r="C284" s="12" t="s">
        <v>378</v>
      </c>
      <c r="D284" s="11" t="s">
        <v>43</v>
      </c>
      <c r="E284" s="13">
        <v>10.9</v>
      </c>
      <c r="F284" s="14">
        <v>110000</v>
      </c>
      <c r="G284" s="14">
        <v>1199000</v>
      </c>
      <c r="H284" s="15">
        <v>110000</v>
      </c>
      <c r="I284" s="14">
        <v>1199000</v>
      </c>
      <c r="J284" s="16">
        <v>1</v>
      </c>
      <c r="K284" s="14">
        <v>110000</v>
      </c>
      <c r="L284" s="14">
        <v>1199000</v>
      </c>
      <c r="M284" s="14">
        <v>0</v>
      </c>
      <c r="N284" s="14">
        <v>0</v>
      </c>
      <c r="O284" s="14">
        <v>110000</v>
      </c>
      <c r="P284" s="14">
        <v>1199000</v>
      </c>
      <c r="Q284" s="14">
        <v>0</v>
      </c>
      <c r="R284" s="14">
        <v>0</v>
      </c>
    </row>
    <row r="285" spans="1:20" ht="16.5" hidden="1" customHeight="1" x14ac:dyDescent="0.2">
      <c r="A285" s="10">
        <v>4</v>
      </c>
      <c r="B285" s="11" t="s">
        <v>33</v>
      </c>
      <c r="C285" s="12" t="s">
        <v>379</v>
      </c>
      <c r="D285" s="11" t="s">
        <v>35</v>
      </c>
      <c r="E285" s="13">
        <v>2</v>
      </c>
      <c r="F285" s="14">
        <v>120000</v>
      </c>
      <c r="G285" s="14">
        <v>240000</v>
      </c>
      <c r="H285" s="15">
        <v>120000</v>
      </c>
      <c r="I285" s="14">
        <v>240000</v>
      </c>
      <c r="J285" s="16">
        <v>1</v>
      </c>
      <c r="K285" s="14">
        <v>120000</v>
      </c>
      <c r="L285" s="14">
        <v>240000</v>
      </c>
      <c r="M285" s="14">
        <v>0</v>
      </c>
      <c r="N285" s="14">
        <v>0</v>
      </c>
      <c r="O285" s="14">
        <v>120000</v>
      </c>
      <c r="P285" s="14">
        <v>240000</v>
      </c>
      <c r="Q285" s="14">
        <v>0</v>
      </c>
      <c r="R285" s="14">
        <v>0</v>
      </c>
    </row>
    <row r="286" spans="1:20" ht="16.5" hidden="1" customHeight="1" x14ac:dyDescent="0.2">
      <c r="A286" s="10">
        <v>5</v>
      </c>
      <c r="B286" s="11" t="s">
        <v>33</v>
      </c>
      <c r="C286" s="12" t="s">
        <v>380</v>
      </c>
      <c r="D286" s="11" t="s">
        <v>35</v>
      </c>
      <c r="E286" s="13">
        <v>6</v>
      </c>
      <c r="F286" s="14">
        <v>5000</v>
      </c>
      <c r="G286" s="14">
        <v>30000</v>
      </c>
      <c r="H286" s="15">
        <v>5000</v>
      </c>
      <c r="I286" s="14">
        <v>30000</v>
      </c>
      <c r="J286" s="16">
        <v>1</v>
      </c>
      <c r="K286" s="14">
        <v>5000</v>
      </c>
      <c r="L286" s="14">
        <v>30000</v>
      </c>
      <c r="M286" s="14">
        <v>0</v>
      </c>
      <c r="N286" s="14">
        <v>0</v>
      </c>
      <c r="O286" s="14">
        <v>5000</v>
      </c>
      <c r="P286" s="14">
        <v>30000</v>
      </c>
      <c r="Q286" s="14">
        <v>0</v>
      </c>
      <c r="R286" s="14">
        <v>0</v>
      </c>
    </row>
    <row r="287" spans="1:20" ht="16.5" hidden="1" customHeight="1" x14ac:dyDescent="0.2">
      <c r="A287" s="10">
        <v>6</v>
      </c>
      <c r="B287" s="11" t="s">
        <v>381</v>
      </c>
      <c r="C287" s="12" t="s">
        <v>382</v>
      </c>
      <c r="D287" s="11" t="s">
        <v>35</v>
      </c>
      <c r="E287" s="13">
        <v>12.600000000000001</v>
      </c>
      <c r="F287" s="14">
        <v>13500</v>
      </c>
      <c r="G287" s="14">
        <v>170100.00000000003</v>
      </c>
      <c r="H287" s="15">
        <v>16500</v>
      </c>
      <c r="I287" s="14">
        <v>207900.00000000003</v>
      </c>
      <c r="J287" s="16">
        <v>1</v>
      </c>
      <c r="K287" s="14">
        <v>16500</v>
      </c>
      <c r="L287" s="14">
        <v>207900.00000000003</v>
      </c>
      <c r="M287" s="14">
        <v>0</v>
      </c>
      <c r="N287" s="14">
        <v>0</v>
      </c>
      <c r="O287" s="14">
        <v>16500</v>
      </c>
      <c r="P287" s="14">
        <v>207900.00000000003</v>
      </c>
      <c r="Q287" s="14">
        <v>3000</v>
      </c>
      <c r="R287" s="14">
        <v>37800</v>
      </c>
      <c r="S287" s="1">
        <v>0</v>
      </c>
      <c r="T287" s="1">
        <v>0</v>
      </c>
    </row>
    <row r="288" spans="1:20" ht="16.5" customHeight="1" x14ac:dyDescent="0.2">
      <c r="A288" s="10">
        <v>7</v>
      </c>
      <c r="B288" s="11" t="s">
        <v>82</v>
      </c>
      <c r="C288" s="12" t="s">
        <v>83</v>
      </c>
      <c r="D288" s="11" t="s">
        <v>39</v>
      </c>
      <c r="E288" s="13">
        <v>36.966000000000001</v>
      </c>
      <c r="F288" s="14">
        <v>140000</v>
      </c>
      <c r="G288" s="14">
        <v>5175240</v>
      </c>
      <c r="H288" s="15">
        <v>200000</v>
      </c>
      <c r="I288" s="14">
        <v>7393200</v>
      </c>
      <c r="J288" s="16">
        <v>1</v>
      </c>
      <c r="K288" s="14">
        <v>200000</v>
      </c>
      <c r="L288" s="14">
        <v>7393200</v>
      </c>
      <c r="M288" s="14">
        <v>0</v>
      </c>
      <c r="N288" s="14">
        <v>0</v>
      </c>
      <c r="O288" s="14">
        <v>200000</v>
      </c>
      <c r="P288" s="14">
        <v>7393200</v>
      </c>
      <c r="Q288" s="14">
        <v>60000</v>
      </c>
      <c r="R288" s="14">
        <v>2217960</v>
      </c>
      <c r="S288" s="1">
        <v>0</v>
      </c>
      <c r="T288" s="1">
        <v>0</v>
      </c>
    </row>
    <row r="289" spans="1:20" ht="16.5" hidden="1" customHeight="1" x14ac:dyDescent="0.2">
      <c r="A289" s="10">
        <v>8</v>
      </c>
      <c r="B289" s="11" t="s">
        <v>86</v>
      </c>
      <c r="C289" s="12" t="s">
        <v>87</v>
      </c>
      <c r="D289" s="11" t="s">
        <v>39</v>
      </c>
      <c r="E289" s="13">
        <v>0.95972310000000005</v>
      </c>
      <c r="F289" s="14">
        <v>400000</v>
      </c>
      <c r="G289" s="14">
        <v>383889.24000000005</v>
      </c>
      <c r="H289" s="15">
        <v>380000</v>
      </c>
      <c r="I289" s="14">
        <v>364694.77799999999</v>
      </c>
      <c r="J289" s="16">
        <v>1</v>
      </c>
      <c r="K289" s="14">
        <v>380000</v>
      </c>
      <c r="L289" s="14">
        <v>364694.77799999999</v>
      </c>
      <c r="M289" s="14">
        <v>0</v>
      </c>
      <c r="N289" s="14">
        <v>0</v>
      </c>
      <c r="O289" s="14">
        <v>380000</v>
      </c>
      <c r="P289" s="14">
        <v>364694.77799999999</v>
      </c>
      <c r="Q289" s="14">
        <v>-20000</v>
      </c>
      <c r="R289" s="14">
        <v>-19194.462000000058</v>
      </c>
      <c r="S289" s="1">
        <v>0</v>
      </c>
      <c r="T289" s="1">
        <v>0</v>
      </c>
    </row>
    <row r="290" spans="1:20" ht="16.5" hidden="1" customHeight="1" x14ac:dyDescent="0.2">
      <c r="A290" s="10">
        <v>9</v>
      </c>
      <c r="B290" s="11" t="s">
        <v>88</v>
      </c>
      <c r="C290" s="12" t="s">
        <v>89</v>
      </c>
      <c r="D290" s="11" t="s">
        <v>39</v>
      </c>
      <c r="E290" s="13">
        <v>4.1118654000000001</v>
      </c>
      <c r="F290" s="14">
        <v>450000</v>
      </c>
      <c r="G290" s="14">
        <v>1850339.4300000002</v>
      </c>
      <c r="H290" s="15">
        <v>570000</v>
      </c>
      <c r="I290" s="14">
        <v>2343763.2779999999</v>
      </c>
      <c r="J290" s="16">
        <v>1</v>
      </c>
      <c r="K290" s="14">
        <v>570000</v>
      </c>
      <c r="L290" s="14">
        <v>2343763.2779999999</v>
      </c>
      <c r="M290" s="14">
        <v>0</v>
      </c>
      <c r="N290" s="14">
        <v>0</v>
      </c>
      <c r="O290" s="14">
        <v>570000</v>
      </c>
      <c r="P290" s="14">
        <v>2343763.2779999999</v>
      </c>
      <c r="Q290" s="14">
        <v>120000</v>
      </c>
      <c r="R290" s="14">
        <v>493423.84799999977</v>
      </c>
      <c r="S290" s="1">
        <v>0</v>
      </c>
      <c r="T290" s="1">
        <v>0</v>
      </c>
    </row>
    <row r="291" spans="1:20" ht="16.5" hidden="1" customHeight="1" x14ac:dyDescent="0.2">
      <c r="A291" s="10">
        <v>10</v>
      </c>
      <c r="B291" s="11" t="s">
        <v>96</v>
      </c>
      <c r="C291" s="12" t="s">
        <v>97</v>
      </c>
      <c r="D291" s="11" t="s">
        <v>37</v>
      </c>
      <c r="E291" s="13">
        <v>0.17508000000000001</v>
      </c>
      <c r="F291" s="14">
        <v>30000</v>
      </c>
      <c r="G291" s="14">
        <v>5252.4000000000005</v>
      </c>
      <c r="H291" s="15">
        <v>55000</v>
      </c>
      <c r="I291" s="14">
        <v>9629.4000000000015</v>
      </c>
      <c r="J291" s="16">
        <v>1</v>
      </c>
      <c r="K291" s="14">
        <v>55000</v>
      </c>
      <c r="L291" s="14">
        <v>9629.4000000000015</v>
      </c>
      <c r="M291" s="14">
        <v>0</v>
      </c>
      <c r="N291" s="14">
        <v>0</v>
      </c>
      <c r="O291" s="14">
        <v>55000</v>
      </c>
      <c r="P291" s="14">
        <v>9629.4000000000015</v>
      </c>
      <c r="Q291" s="14">
        <v>25000</v>
      </c>
      <c r="R291" s="14">
        <v>4377.0000000000009</v>
      </c>
      <c r="S291" s="1">
        <v>0</v>
      </c>
      <c r="T291" s="1">
        <v>0</v>
      </c>
    </row>
    <row r="292" spans="1:20" ht="16.5" hidden="1" customHeight="1" x14ac:dyDescent="0.2">
      <c r="A292" s="10">
        <v>11</v>
      </c>
      <c r="B292" s="11" t="s">
        <v>303</v>
      </c>
      <c r="C292" s="12" t="s">
        <v>383</v>
      </c>
      <c r="D292" s="11" t="s">
        <v>35</v>
      </c>
      <c r="E292" s="13">
        <v>4</v>
      </c>
      <c r="F292" s="14">
        <v>10909</v>
      </c>
      <c r="G292" s="14">
        <v>43636</v>
      </c>
      <c r="H292" s="15">
        <v>44700</v>
      </c>
      <c r="I292" s="14">
        <v>178800</v>
      </c>
      <c r="J292" s="16">
        <v>1</v>
      </c>
      <c r="K292" s="14">
        <v>44700</v>
      </c>
      <c r="L292" s="14">
        <v>178800</v>
      </c>
      <c r="M292" s="14">
        <v>0</v>
      </c>
      <c r="N292" s="14">
        <v>0</v>
      </c>
      <c r="O292" s="14">
        <v>44700</v>
      </c>
      <c r="P292" s="14">
        <v>178800</v>
      </c>
      <c r="Q292" s="14">
        <v>33791</v>
      </c>
      <c r="R292" s="14">
        <v>135164</v>
      </c>
      <c r="S292" s="1">
        <v>0</v>
      </c>
      <c r="T292" s="1">
        <v>0</v>
      </c>
    </row>
    <row r="293" spans="1:20" ht="16.5" hidden="1" customHeight="1" x14ac:dyDescent="0.2">
      <c r="A293" s="10">
        <v>12</v>
      </c>
      <c r="B293" s="11" t="s">
        <v>113</v>
      </c>
      <c r="C293" s="12" t="s">
        <v>114</v>
      </c>
      <c r="D293" s="11" t="s">
        <v>37</v>
      </c>
      <c r="E293" s="13">
        <v>1.5893599999999999</v>
      </c>
      <c r="F293" s="14">
        <v>20000</v>
      </c>
      <c r="G293" s="14">
        <v>31787.199999999997</v>
      </c>
      <c r="H293" s="15">
        <v>23000</v>
      </c>
      <c r="I293" s="14">
        <v>36555.279999999999</v>
      </c>
      <c r="J293" s="16">
        <v>1</v>
      </c>
      <c r="K293" s="14">
        <v>23000</v>
      </c>
      <c r="L293" s="14">
        <v>36555.279999999999</v>
      </c>
      <c r="M293" s="14">
        <v>0</v>
      </c>
      <c r="N293" s="14">
        <v>0</v>
      </c>
      <c r="O293" s="14">
        <v>23000</v>
      </c>
      <c r="P293" s="14">
        <v>36555.279999999999</v>
      </c>
      <c r="Q293" s="14">
        <v>3000</v>
      </c>
      <c r="R293" s="14">
        <v>4768.0800000000017</v>
      </c>
      <c r="S293" s="1">
        <v>0</v>
      </c>
      <c r="T293" s="1">
        <v>0</v>
      </c>
    </row>
    <row r="294" spans="1:20" ht="16.5" hidden="1" customHeight="1" x14ac:dyDescent="0.2">
      <c r="A294" s="10">
        <v>13</v>
      </c>
      <c r="B294" s="11" t="s">
        <v>115</v>
      </c>
      <c r="C294" s="12" t="s">
        <v>116</v>
      </c>
      <c r="D294" s="11" t="s">
        <v>39</v>
      </c>
      <c r="E294" s="13">
        <v>4.7701767750000004</v>
      </c>
      <c r="F294" s="14">
        <v>320000</v>
      </c>
      <c r="G294" s="14">
        <v>1526456.5680000002</v>
      </c>
      <c r="H294" s="15">
        <v>370000</v>
      </c>
      <c r="I294" s="14">
        <v>1764965.4067500001</v>
      </c>
      <c r="J294" s="16">
        <v>1</v>
      </c>
      <c r="K294" s="14">
        <v>370000</v>
      </c>
      <c r="L294" s="14">
        <v>1764965.4067500001</v>
      </c>
      <c r="M294" s="14">
        <v>0</v>
      </c>
      <c r="N294" s="14">
        <v>0</v>
      </c>
      <c r="O294" s="14">
        <v>370000</v>
      </c>
      <c r="P294" s="14">
        <v>1764965.4067500001</v>
      </c>
      <c r="Q294" s="14">
        <v>50000</v>
      </c>
      <c r="R294" s="14">
        <v>238508.83874999988</v>
      </c>
      <c r="S294" s="1">
        <v>0</v>
      </c>
      <c r="T294" s="1">
        <v>0</v>
      </c>
    </row>
    <row r="295" spans="1:20" ht="16.5" hidden="1" customHeight="1" x14ac:dyDescent="0.2">
      <c r="A295" s="10">
        <v>14</v>
      </c>
      <c r="B295" s="11" t="s">
        <v>117</v>
      </c>
      <c r="C295" s="12" t="s">
        <v>118</v>
      </c>
      <c r="D295" s="11" t="s">
        <v>39</v>
      </c>
      <c r="E295" s="13">
        <v>1.9759335</v>
      </c>
      <c r="F295" s="14">
        <v>320000</v>
      </c>
      <c r="G295" s="14">
        <v>632298.72</v>
      </c>
      <c r="H295" s="15">
        <v>370000</v>
      </c>
      <c r="I295" s="14">
        <v>731095.39500000002</v>
      </c>
      <c r="J295" s="16">
        <v>1</v>
      </c>
      <c r="K295" s="14">
        <v>370000</v>
      </c>
      <c r="L295" s="14">
        <v>731095.39500000002</v>
      </c>
      <c r="M295" s="14">
        <v>0</v>
      </c>
      <c r="N295" s="14">
        <v>0</v>
      </c>
      <c r="O295" s="14">
        <v>370000</v>
      </c>
      <c r="P295" s="14">
        <v>731095.39500000002</v>
      </c>
      <c r="Q295" s="14">
        <v>50000</v>
      </c>
      <c r="R295" s="14">
        <v>98796.675000000047</v>
      </c>
      <c r="S295" s="1">
        <v>0</v>
      </c>
      <c r="T295" s="1">
        <v>0</v>
      </c>
    </row>
    <row r="296" spans="1:20" ht="16.5" hidden="1" customHeight="1" x14ac:dyDescent="0.2">
      <c r="A296" s="10">
        <v>15</v>
      </c>
      <c r="B296" s="11" t="s">
        <v>129</v>
      </c>
      <c r="C296" s="12" t="s">
        <v>130</v>
      </c>
      <c r="D296" s="11" t="s">
        <v>37</v>
      </c>
      <c r="E296" s="13">
        <v>3.6599999999999997</v>
      </c>
      <c r="F296" s="14">
        <v>23000</v>
      </c>
      <c r="G296" s="14">
        <v>84180</v>
      </c>
      <c r="H296" s="15">
        <v>24000</v>
      </c>
      <c r="I296" s="14">
        <v>87840</v>
      </c>
      <c r="J296" s="16">
        <v>1</v>
      </c>
      <c r="K296" s="14">
        <v>24000</v>
      </c>
      <c r="L296" s="14">
        <v>87840</v>
      </c>
      <c r="M296" s="14">
        <v>0</v>
      </c>
      <c r="N296" s="14">
        <v>0</v>
      </c>
      <c r="O296" s="14">
        <v>24000</v>
      </c>
      <c r="P296" s="14">
        <v>87840</v>
      </c>
      <c r="Q296" s="14">
        <v>1000</v>
      </c>
      <c r="R296" s="14">
        <v>3660</v>
      </c>
      <c r="S296" s="1">
        <v>0</v>
      </c>
      <c r="T296" s="1">
        <v>0</v>
      </c>
    </row>
    <row r="297" spans="1:20" ht="16.5" hidden="1" customHeight="1" x14ac:dyDescent="0.2">
      <c r="A297" s="10">
        <v>16</v>
      </c>
      <c r="B297" s="11" t="s">
        <v>131</v>
      </c>
      <c r="C297" s="12" t="s">
        <v>132</v>
      </c>
      <c r="D297" s="11" t="s">
        <v>35</v>
      </c>
      <c r="E297" s="13">
        <v>220.04999999999998</v>
      </c>
      <c r="F297" s="14">
        <v>30</v>
      </c>
      <c r="G297" s="14">
        <v>6601.4999999999991</v>
      </c>
      <c r="H297" s="15">
        <v>50</v>
      </c>
      <c r="I297" s="14">
        <v>11002.5</v>
      </c>
      <c r="J297" s="16">
        <v>1</v>
      </c>
      <c r="K297" s="14">
        <v>50</v>
      </c>
      <c r="L297" s="14">
        <v>11002.5</v>
      </c>
      <c r="M297" s="14">
        <v>0</v>
      </c>
      <c r="N297" s="14">
        <v>0</v>
      </c>
      <c r="O297" s="14">
        <v>50</v>
      </c>
      <c r="P297" s="14">
        <v>11002.5</v>
      </c>
      <c r="Q297" s="14">
        <v>20</v>
      </c>
      <c r="R297" s="14">
        <v>4401.0000000000009</v>
      </c>
      <c r="S297" s="1">
        <v>0</v>
      </c>
      <c r="T297" s="1">
        <v>0</v>
      </c>
    </row>
    <row r="298" spans="1:20" ht="16.5" hidden="1" customHeight="1" x14ac:dyDescent="0.2">
      <c r="A298" s="10">
        <v>17</v>
      </c>
      <c r="B298" s="11" t="s">
        <v>133</v>
      </c>
      <c r="C298" s="12" t="s">
        <v>134</v>
      </c>
      <c r="D298" s="11" t="s">
        <v>135</v>
      </c>
      <c r="E298" s="13">
        <v>1529.5500000000002</v>
      </c>
      <c r="F298" s="14">
        <v>900</v>
      </c>
      <c r="G298" s="14">
        <v>1376595.0000000002</v>
      </c>
      <c r="H298" s="15">
        <v>1480</v>
      </c>
      <c r="I298" s="14">
        <v>2263734.0000000005</v>
      </c>
      <c r="J298" s="16">
        <v>1</v>
      </c>
      <c r="K298" s="14">
        <v>1480</v>
      </c>
      <c r="L298" s="14">
        <v>2263734.0000000005</v>
      </c>
      <c r="M298" s="14">
        <v>0</v>
      </c>
      <c r="N298" s="14">
        <v>0</v>
      </c>
      <c r="O298" s="14">
        <v>1480</v>
      </c>
      <c r="P298" s="14">
        <v>2263734.0000000005</v>
      </c>
      <c r="Q298" s="14">
        <v>580</v>
      </c>
      <c r="R298" s="14">
        <v>887139.00000000023</v>
      </c>
      <c r="S298" s="1">
        <v>0</v>
      </c>
      <c r="T298" s="1">
        <v>0</v>
      </c>
    </row>
    <row r="299" spans="1:20" ht="16.5" hidden="1" customHeight="1" x14ac:dyDescent="0.2">
      <c r="A299" s="10">
        <v>18</v>
      </c>
      <c r="B299" s="11" t="s">
        <v>140</v>
      </c>
      <c r="C299" s="12" t="s">
        <v>141</v>
      </c>
      <c r="D299" s="11" t="s">
        <v>39</v>
      </c>
      <c r="E299" s="13">
        <v>8.1740000000000007E-2</v>
      </c>
      <c r="F299" s="14">
        <v>3409091</v>
      </c>
      <c r="G299" s="14">
        <v>278659.09834000003</v>
      </c>
      <c r="H299" s="15">
        <v>3300000</v>
      </c>
      <c r="I299" s="14">
        <v>269742</v>
      </c>
      <c r="J299" s="16">
        <v>1</v>
      </c>
      <c r="K299" s="14">
        <v>3300000</v>
      </c>
      <c r="L299" s="14">
        <v>269742</v>
      </c>
      <c r="M299" s="14">
        <v>0</v>
      </c>
      <c r="N299" s="14">
        <v>0</v>
      </c>
      <c r="O299" s="14">
        <v>3300000</v>
      </c>
      <c r="P299" s="14">
        <v>269742</v>
      </c>
      <c r="Q299" s="14">
        <v>-109091</v>
      </c>
      <c r="R299" s="14">
        <v>-8917.0983400000259</v>
      </c>
      <c r="S299" s="1">
        <v>0</v>
      </c>
      <c r="T299" s="1">
        <v>0</v>
      </c>
    </row>
    <row r="300" spans="1:20" ht="16.5" hidden="1" customHeight="1" x14ac:dyDescent="0.2">
      <c r="A300" s="10">
        <v>19</v>
      </c>
      <c r="B300" s="11" t="s">
        <v>142</v>
      </c>
      <c r="C300" s="12" t="s">
        <v>143</v>
      </c>
      <c r="D300" s="11" t="s">
        <v>39</v>
      </c>
      <c r="E300" s="13">
        <v>5.1240000000000001E-2</v>
      </c>
      <c r="F300" s="14">
        <v>3409091</v>
      </c>
      <c r="G300" s="14">
        <v>174681.82284000001</v>
      </c>
      <c r="H300" s="15">
        <v>3300000</v>
      </c>
      <c r="I300" s="14">
        <v>169092</v>
      </c>
      <c r="J300" s="16">
        <v>1</v>
      </c>
      <c r="K300" s="14">
        <v>3300000</v>
      </c>
      <c r="L300" s="14">
        <v>169092</v>
      </c>
      <c r="M300" s="14">
        <v>0</v>
      </c>
      <c r="N300" s="14">
        <v>0</v>
      </c>
      <c r="O300" s="14">
        <v>3300000</v>
      </c>
      <c r="P300" s="14">
        <v>169092</v>
      </c>
      <c r="Q300" s="14">
        <v>-109091</v>
      </c>
      <c r="R300" s="14">
        <v>-5589.822840000008</v>
      </c>
      <c r="S300" s="1">
        <v>0</v>
      </c>
      <c r="T300" s="1">
        <v>0</v>
      </c>
    </row>
    <row r="301" spans="1:20" ht="16.5" hidden="1" customHeight="1" x14ac:dyDescent="0.2">
      <c r="A301" s="10">
        <v>20</v>
      </c>
      <c r="B301" s="11" t="s">
        <v>144</v>
      </c>
      <c r="C301" s="12" t="s">
        <v>145</v>
      </c>
      <c r="D301" s="11" t="s">
        <v>39</v>
      </c>
      <c r="E301" s="13">
        <v>0.19373600000000002</v>
      </c>
      <c r="F301" s="14">
        <v>3409091</v>
      </c>
      <c r="G301" s="14">
        <v>660463.65397600003</v>
      </c>
      <c r="H301" s="15">
        <v>3300000</v>
      </c>
      <c r="I301" s="14">
        <v>639328.80000000005</v>
      </c>
      <c r="J301" s="16">
        <v>1</v>
      </c>
      <c r="K301" s="14">
        <v>3300000</v>
      </c>
      <c r="L301" s="14">
        <v>639328.80000000005</v>
      </c>
      <c r="M301" s="14">
        <v>0</v>
      </c>
      <c r="N301" s="14">
        <v>0</v>
      </c>
      <c r="O301" s="14">
        <v>3300000</v>
      </c>
      <c r="P301" s="14">
        <v>639328.80000000005</v>
      </c>
      <c r="Q301" s="14">
        <v>-109091</v>
      </c>
      <c r="R301" s="14">
        <v>-21134.853975999984</v>
      </c>
      <c r="S301" s="1">
        <v>0</v>
      </c>
      <c r="T301" s="1">
        <v>0</v>
      </c>
    </row>
    <row r="302" spans="1:20" ht="16.5" hidden="1" customHeight="1" x14ac:dyDescent="0.2">
      <c r="A302" s="10">
        <v>21</v>
      </c>
      <c r="B302" s="11" t="s">
        <v>160</v>
      </c>
      <c r="C302" s="12" t="s">
        <v>161</v>
      </c>
      <c r="D302" s="11" t="s">
        <v>37</v>
      </c>
      <c r="E302" s="13">
        <v>0.04</v>
      </c>
      <c r="F302" s="14">
        <v>118000</v>
      </c>
      <c r="G302" s="14">
        <v>4720</v>
      </c>
      <c r="H302" s="15">
        <v>120000</v>
      </c>
      <c r="I302" s="14">
        <v>4800</v>
      </c>
      <c r="J302" s="16">
        <v>1</v>
      </c>
      <c r="K302" s="14">
        <v>120000</v>
      </c>
      <c r="L302" s="14">
        <v>4800</v>
      </c>
      <c r="M302" s="14">
        <v>0</v>
      </c>
      <c r="N302" s="14">
        <v>0</v>
      </c>
      <c r="O302" s="14">
        <v>120000</v>
      </c>
      <c r="P302" s="14">
        <v>4800</v>
      </c>
      <c r="Q302" s="14">
        <v>2000</v>
      </c>
      <c r="R302" s="14">
        <v>80</v>
      </c>
      <c r="S302" s="1">
        <v>0</v>
      </c>
      <c r="T302" s="1">
        <v>0</v>
      </c>
    </row>
    <row r="303" spans="1:20" ht="16.5" hidden="1" customHeight="1" x14ac:dyDescent="0.2">
      <c r="A303" s="10">
        <v>22</v>
      </c>
      <c r="B303" s="11" t="s">
        <v>164</v>
      </c>
      <c r="C303" s="12" t="s">
        <v>165</v>
      </c>
      <c r="D303" s="11" t="s">
        <v>37</v>
      </c>
      <c r="E303" s="13">
        <v>0.75803999999999994</v>
      </c>
      <c r="F303" s="14">
        <v>20278</v>
      </c>
      <c r="G303" s="14">
        <v>15371.535119999999</v>
      </c>
      <c r="H303" s="15">
        <v>20278</v>
      </c>
      <c r="I303" s="14">
        <v>15371.535119999999</v>
      </c>
      <c r="J303" s="16">
        <v>1</v>
      </c>
      <c r="K303" s="14">
        <v>20278</v>
      </c>
      <c r="L303" s="14">
        <v>15371.535119999999</v>
      </c>
      <c r="M303" s="14">
        <v>0</v>
      </c>
      <c r="N303" s="14">
        <v>0</v>
      </c>
      <c r="O303" s="14">
        <v>20278</v>
      </c>
      <c r="P303" s="14">
        <v>15371.535119999999</v>
      </c>
      <c r="Q303" s="14">
        <v>0</v>
      </c>
      <c r="R303" s="14">
        <v>0</v>
      </c>
      <c r="S303" s="1">
        <v>0</v>
      </c>
      <c r="T303" s="1">
        <v>0</v>
      </c>
    </row>
    <row r="304" spans="1:20" ht="16.5" hidden="1" customHeight="1" x14ac:dyDescent="0.2">
      <c r="A304" s="10">
        <v>23</v>
      </c>
      <c r="B304" s="11" t="s">
        <v>170</v>
      </c>
      <c r="C304" s="12" t="s">
        <v>171</v>
      </c>
      <c r="D304" s="11" t="s">
        <v>172</v>
      </c>
      <c r="E304" s="13">
        <v>1612.241325</v>
      </c>
      <c r="F304" s="14">
        <v>12</v>
      </c>
      <c r="G304" s="14">
        <v>19346.8959</v>
      </c>
      <c r="H304" s="15">
        <v>12</v>
      </c>
      <c r="I304" s="14">
        <v>19346.8959</v>
      </c>
      <c r="J304" s="16">
        <v>1</v>
      </c>
      <c r="K304" s="14">
        <v>12</v>
      </c>
      <c r="L304" s="14">
        <v>19346.8959</v>
      </c>
      <c r="M304" s="14">
        <v>0</v>
      </c>
      <c r="N304" s="14">
        <v>0</v>
      </c>
      <c r="O304" s="14">
        <v>12</v>
      </c>
      <c r="P304" s="14">
        <v>19346.8959</v>
      </c>
      <c r="Q304" s="14">
        <v>0</v>
      </c>
      <c r="R304" s="14">
        <v>0</v>
      </c>
      <c r="S304" s="1">
        <v>0</v>
      </c>
      <c r="T304" s="1">
        <v>0</v>
      </c>
    </row>
    <row r="305" spans="1:20" ht="16.5" hidden="1" customHeight="1" x14ac:dyDescent="0.2">
      <c r="A305" s="10">
        <v>24</v>
      </c>
      <c r="B305" s="11" t="s">
        <v>173</v>
      </c>
      <c r="C305" s="12" t="s">
        <v>174</v>
      </c>
      <c r="D305" s="11" t="s">
        <v>37</v>
      </c>
      <c r="E305" s="13">
        <v>4.6799999999999993E-3</v>
      </c>
      <c r="F305" s="14">
        <v>100000</v>
      </c>
      <c r="G305" s="14">
        <v>467.99999999999994</v>
      </c>
      <c r="H305" s="15">
        <v>120000</v>
      </c>
      <c r="I305" s="14">
        <v>561.59999999999991</v>
      </c>
      <c r="J305" s="16">
        <v>1</v>
      </c>
      <c r="K305" s="14">
        <v>120000</v>
      </c>
      <c r="L305" s="14">
        <v>561.59999999999991</v>
      </c>
      <c r="M305" s="14">
        <v>0</v>
      </c>
      <c r="N305" s="14">
        <v>0</v>
      </c>
      <c r="O305" s="14">
        <v>120000</v>
      </c>
      <c r="P305" s="14">
        <v>561.59999999999991</v>
      </c>
      <c r="Q305" s="14">
        <v>20000</v>
      </c>
      <c r="R305" s="14">
        <v>93.599999999999966</v>
      </c>
      <c r="S305" s="1">
        <v>0</v>
      </c>
      <c r="T305" s="1">
        <v>0</v>
      </c>
    </row>
    <row r="306" spans="1:20" ht="16.5" hidden="1" customHeight="1" x14ac:dyDescent="0.2">
      <c r="A306" s="10">
        <v>25</v>
      </c>
      <c r="B306" s="11" t="s">
        <v>181</v>
      </c>
      <c r="C306" s="12" t="s">
        <v>182</v>
      </c>
      <c r="D306" s="11" t="s">
        <v>183</v>
      </c>
      <c r="E306" s="13">
        <v>0.37944800000000001</v>
      </c>
      <c r="F306" s="14">
        <v>53333</v>
      </c>
      <c r="G306" s="14">
        <v>20237.100183999999</v>
      </c>
      <c r="H306" s="15">
        <v>55000</v>
      </c>
      <c r="I306" s="14">
        <v>20869.64</v>
      </c>
      <c r="J306" s="16">
        <v>1</v>
      </c>
      <c r="K306" s="14">
        <v>55000</v>
      </c>
      <c r="L306" s="14">
        <v>20869.64</v>
      </c>
      <c r="M306" s="14">
        <v>0</v>
      </c>
      <c r="N306" s="14">
        <v>0</v>
      </c>
      <c r="O306" s="14">
        <v>55000</v>
      </c>
      <c r="P306" s="14">
        <v>20869.64</v>
      </c>
      <c r="Q306" s="14">
        <v>1667</v>
      </c>
      <c r="R306" s="14">
        <v>632.53981600000043</v>
      </c>
      <c r="S306" s="1">
        <v>0</v>
      </c>
      <c r="T306" s="1">
        <v>0</v>
      </c>
    </row>
    <row r="307" spans="1:20" ht="16.5" hidden="1" customHeight="1" x14ac:dyDescent="0.2">
      <c r="A307" s="10">
        <v>26</v>
      </c>
      <c r="B307" s="11" t="s">
        <v>351</v>
      </c>
      <c r="C307" s="12" t="s">
        <v>352</v>
      </c>
      <c r="D307" s="11" t="s">
        <v>43</v>
      </c>
      <c r="E307" s="13">
        <v>5.2519999999999998</v>
      </c>
      <c r="F307" s="14">
        <v>33545</v>
      </c>
      <c r="G307" s="14">
        <v>176178.34</v>
      </c>
      <c r="H307" s="15">
        <v>79700</v>
      </c>
      <c r="I307" s="14">
        <v>418584.39999999997</v>
      </c>
      <c r="J307" s="16">
        <v>1</v>
      </c>
      <c r="K307" s="14">
        <v>79700</v>
      </c>
      <c r="L307" s="14">
        <v>418584.39999999997</v>
      </c>
      <c r="M307" s="14">
        <v>0</v>
      </c>
      <c r="N307" s="14">
        <v>0</v>
      </c>
      <c r="O307" s="14">
        <v>79700</v>
      </c>
      <c r="P307" s="14">
        <v>418584.39999999997</v>
      </c>
      <c r="Q307" s="14">
        <v>46155</v>
      </c>
      <c r="R307" s="14">
        <v>242406.05999999997</v>
      </c>
      <c r="S307" s="1">
        <v>0</v>
      </c>
      <c r="T307" s="1">
        <v>0</v>
      </c>
    </row>
    <row r="308" spans="1:20" ht="16.5" hidden="1" customHeight="1" x14ac:dyDescent="0.2">
      <c r="A308" s="10">
        <v>27</v>
      </c>
      <c r="B308" s="11" t="s">
        <v>195</v>
      </c>
      <c r="C308" s="12" t="s">
        <v>196</v>
      </c>
      <c r="D308" s="11" t="s">
        <v>37</v>
      </c>
      <c r="E308" s="13">
        <v>7.5481800000000003</v>
      </c>
      <c r="F308" s="14">
        <v>25000</v>
      </c>
      <c r="G308" s="14">
        <v>188704.5</v>
      </c>
      <c r="H308" s="15">
        <v>25000</v>
      </c>
      <c r="I308" s="14">
        <v>188704.5</v>
      </c>
      <c r="J308" s="16">
        <v>1</v>
      </c>
      <c r="K308" s="14">
        <v>25000</v>
      </c>
      <c r="L308" s="14">
        <v>188704.5</v>
      </c>
      <c r="M308" s="14">
        <v>0</v>
      </c>
      <c r="N308" s="14">
        <v>0</v>
      </c>
      <c r="O308" s="14">
        <v>25000</v>
      </c>
      <c r="P308" s="14">
        <v>188704.5</v>
      </c>
      <c r="Q308" s="14">
        <v>0</v>
      </c>
      <c r="R308" s="14">
        <v>0</v>
      </c>
      <c r="S308" s="1">
        <v>0</v>
      </c>
      <c r="T308" s="1">
        <v>0</v>
      </c>
    </row>
    <row r="309" spans="1:20" ht="16.5" hidden="1" customHeight="1" x14ac:dyDescent="0.2">
      <c r="A309" s="10">
        <v>28</v>
      </c>
      <c r="B309" s="11" t="s">
        <v>384</v>
      </c>
      <c r="C309" s="12" t="s">
        <v>385</v>
      </c>
      <c r="D309" s="11" t="s">
        <v>37</v>
      </c>
      <c r="E309" s="13">
        <v>1.13226</v>
      </c>
      <c r="F309" s="14">
        <v>46000</v>
      </c>
      <c r="G309" s="14">
        <v>52083.96</v>
      </c>
      <c r="H309" s="15">
        <v>90000</v>
      </c>
      <c r="I309" s="14">
        <v>101903.40000000001</v>
      </c>
      <c r="J309" s="16">
        <v>1</v>
      </c>
      <c r="K309" s="14">
        <v>90000</v>
      </c>
      <c r="L309" s="14">
        <v>101903.40000000001</v>
      </c>
      <c r="M309" s="14">
        <v>0</v>
      </c>
      <c r="N309" s="14">
        <v>0</v>
      </c>
      <c r="O309" s="14">
        <v>90000</v>
      </c>
      <c r="P309" s="14">
        <v>101903.40000000001</v>
      </c>
      <c r="Q309" s="14">
        <v>44000</v>
      </c>
      <c r="R309" s="14">
        <v>49819.44000000001</v>
      </c>
      <c r="S309" s="1">
        <v>0</v>
      </c>
      <c r="T309" s="1">
        <v>0</v>
      </c>
    </row>
    <row r="310" spans="1:20" ht="16.5" hidden="1" customHeight="1" x14ac:dyDescent="0.2">
      <c r="A310" s="10">
        <v>29</v>
      </c>
      <c r="B310" s="11" t="s">
        <v>386</v>
      </c>
      <c r="C310" s="12" t="s">
        <v>387</v>
      </c>
      <c r="D310" s="11" t="s">
        <v>37</v>
      </c>
      <c r="E310" s="13">
        <v>2.1041999999999996</v>
      </c>
      <c r="F310" s="14">
        <v>56897</v>
      </c>
      <c r="G310" s="14">
        <v>119722.66739999998</v>
      </c>
      <c r="H310" s="15">
        <v>100000</v>
      </c>
      <c r="I310" s="14">
        <v>210419.99999999997</v>
      </c>
      <c r="J310" s="16">
        <v>1</v>
      </c>
      <c r="K310" s="14">
        <v>100000</v>
      </c>
      <c r="L310" s="14">
        <v>210419.99999999997</v>
      </c>
      <c r="M310" s="14">
        <v>0</v>
      </c>
      <c r="N310" s="14">
        <v>0</v>
      </c>
      <c r="O310" s="14">
        <v>100000</v>
      </c>
      <c r="P310" s="14">
        <v>210419.99999999997</v>
      </c>
      <c r="Q310" s="14">
        <v>43103</v>
      </c>
      <c r="R310" s="14">
        <v>90697.332599999994</v>
      </c>
      <c r="S310" s="1">
        <v>0</v>
      </c>
      <c r="T310" s="1">
        <v>0</v>
      </c>
    </row>
    <row r="311" spans="1:20" ht="16.5" hidden="1" customHeight="1" x14ac:dyDescent="0.2">
      <c r="A311" s="10">
        <v>30</v>
      </c>
      <c r="B311" s="11" t="s">
        <v>206</v>
      </c>
      <c r="C311" s="12" t="s">
        <v>388</v>
      </c>
      <c r="D311" s="11" t="s">
        <v>48</v>
      </c>
      <c r="E311" s="13">
        <v>57.9465</v>
      </c>
      <c r="F311" s="14">
        <v>95667</v>
      </c>
      <c r="G311" s="14">
        <v>5543567.8155000005</v>
      </c>
      <c r="H311" s="15">
        <v>134545</v>
      </c>
      <c r="I311" s="14">
        <v>7796411.8425000003</v>
      </c>
      <c r="J311" s="16">
        <v>1</v>
      </c>
      <c r="K311" s="14">
        <v>134545</v>
      </c>
      <c r="L311" s="14">
        <v>7796411.8425000003</v>
      </c>
      <c r="M311" s="14">
        <v>0</v>
      </c>
      <c r="N311" s="14">
        <v>0</v>
      </c>
      <c r="O311" s="14">
        <v>134545</v>
      </c>
      <c r="P311" s="14">
        <v>7796411.8425000003</v>
      </c>
      <c r="Q311" s="14">
        <v>38878</v>
      </c>
      <c r="R311" s="14">
        <v>2252844.0269999998</v>
      </c>
      <c r="S311" s="1">
        <v>0</v>
      </c>
      <c r="T311" s="1">
        <v>0</v>
      </c>
    </row>
    <row r="312" spans="1:20" ht="16.5" hidden="1" customHeight="1" x14ac:dyDescent="0.2">
      <c r="A312" s="10">
        <v>31</v>
      </c>
      <c r="B312" s="11" t="s">
        <v>210</v>
      </c>
      <c r="C312" s="12" t="s">
        <v>211</v>
      </c>
      <c r="D312" s="11" t="s">
        <v>37</v>
      </c>
      <c r="E312" s="13">
        <v>127.03508000000001</v>
      </c>
      <c r="F312" s="14">
        <v>19250</v>
      </c>
      <c r="G312" s="14">
        <v>2445425.29</v>
      </c>
      <c r="H312" s="15">
        <v>18800</v>
      </c>
      <c r="I312" s="14">
        <v>2388259.5040000002</v>
      </c>
      <c r="J312" s="16">
        <v>1</v>
      </c>
      <c r="K312" s="14">
        <v>18800</v>
      </c>
      <c r="L312" s="14">
        <v>2388259.5040000002</v>
      </c>
      <c r="M312" s="14">
        <v>0</v>
      </c>
      <c r="N312" s="14">
        <v>0</v>
      </c>
      <c r="O312" s="14">
        <v>18800</v>
      </c>
      <c r="P312" s="14">
        <v>2388259.5040000002</v>
      </c>
      <c r="Q312" s="14">
        <v>-450</v>
      </c>
      <c r="R312" s="14">
        <v>-57165.785999999847</v>
      </c>
      <c r="S312" s="1">
        <v>0</v>
      </c>
      <c r="T312" s="1">
        <v>0</v>
      </c>
    </row>
    <row r="313" spans="1:20" ht="16.5" hidden="1" customHeight="1" x14ac:dyDescent="0.2">
      <c r="A313" s="10">
        <v>32</v>
      </c>
      <c r="B313" s="11" t="s">
        <v>213</v>
      </c>
      <c r="C313" s="12" t="s">
        <v>211</v>
      </c>
      <c r="D313" s="11" t="s">
        <v>37</v>
      </c>
      <c r="E313" s="13">
        <v>61.304000000000002</v>
      </c>
      <c r="F313" s="14">
        <v>19250</v>
      </c>
      <c r="G313" s="14">
        <v>1180102</v>
      </c>
      <c r="H313" s="15">
        <v>18800</v>
      </c>
      <c r="I313" s="14">
        <v>1152515.2</v>
      </c>
      <c r="J313" s="16">
        <v>1</v>
      </c>
      <c r="K313" s="14">
        <v>18800</v>
      </c>
      <c r="L313" s="14">
        <v>1152515.2</v>
      </c>
      <c r="M313" s="14">
        <v>0</v>
      </c>
      <c r="N313" s="14">
        <v>0</v>
      </c>
      <c r="O313" s="14">
        <v>18800</v>
      </c>
      <c r="P313" s="14">
        <v>1152515.2</v>
      </c>
      <c r="Q313" s="14">
        <v>-450</v>
      </c>
      <c r="R313" s="14">
        <v>-27586.800000000047</v>
      </c>
      <c r="S313" s="1">
        <v>0</v>
      </c>
      <c r="T313" s="1">
        <v>0</v>
      </c>
    </row>
    <row r="314" spans="1:20" ht="16.5" hidden="1" customHeight="1" x14ac:dyDescent="0.2">
      <c r="A314" s="10">
        <v>33</v>
      </c>
      <c r="B314" s="11" t="s">
        <v>210</v>
      </c>
      <c r="C314" s="12" t="s">
        <v>212</v>
      </c>
      <c r="D314" s="11" t="s">
        <v>37</v>
      </c>
      <c r="E314" s="13">
        <v>0.11940000000000001</v>
      </c>
      <c r="F314" s="14">
        <v>19250</v>
      </c>
      <c r="G314" s="14">
        <v>2298.4500000000003</v>
      </c>
      <c r="H314" s="15">
        <v>18800</v>
      </c>
      <c r="I314" s="14">
        <v>2244.7200000000003</v>
      </c>
      <c r="J314" s="16">
        <v>1</v>
      </c>
      <c r="K314" s="14">
        <v>18800</v>
      </c>
      <c r="L314" s="14">
        <v>2244.7200000000003</v>
      </c>
      <c r="M314" s="14">
        <v>0</v>
      </c>
      <c r="N314" s="14">
        <v>0</v>
      </c>
      <c r="O314" s="14">
        <v>18800</v>
      </c>
      <c r="P314" s="14">
        <v>2244.7200000000003</v>
      </c>
      <c r="Q314" s="14">
        <v>-450</v>
      </c>
      <c r="R314" s="14">
        <v>-53.730000000000018</v>
      </c>
      <c r="S314" s="1">
        <v>0</v>
      </c>
      <c r="T314" s="1">
        <v>0</v>
      </c>
    </row>
    <row r="315" spans="1:20" ht="16.5" hidden="1" customHeight="1" x14ac:dyDescent="0.2">
      <c r="A315" s="10">
        <v>34</v>
      </c>
      <c r="B315" s="11" t="s">
        <v>218</v>
      </c>
      <c r="C315" s="12" t="s">
        <v>219</v>
      </c>
      <c r="D315" s="11" t="s">
        <v>37</v>
      </c>
      <c r="E315" s="13">
        <v>11.9116</v>
      </c>
      <c r="F315" s="14">
        <v>19200</v>
      </c>
      <c r="G315" s="14">
        <v>228702.72</v>
      </c>
      <c r="H315" s="15">
        <v>15530</v>
      </c>
      <c r="I315" s="14">
        <v>184987.14799999999</v>
      </c>
      <c r="J315" s="16">
        <v>1</v>
      </c>
      <c r="K315" s="14">
        <v>15530</v>
      </c>
      <c r="L315" s="14">
        <v>184987.14799999999</v>
      </c>
      <c r="M315" s="14">
        <v>0</v>
      </c>
      <c r="N315" s="14">
        <v>0</v>
      </c>
      <c r="O315" s="14">
        <v>15530</v>
      </c>
      <c r="P315" s="14">
        <v>184987.14799999999</v>
      </c>
      <c r="Q315" s="14">
        <v>-3670</v>
      </c>
      <c r="R315" s="14">
        <v>-43715.572000000015</v>
      </c>
      <c r="S315" s="1">
        <v>0</v>
      </c>
      <c r="T315" s="1">
        <v>0</v>
      </c>
    </row>
    <row r="316" spans="1:20" ht="16.5" hidden="1" customHeight="1" x14ac:dyDescent="0.2">
      <c r="A316" s="10">
        <v>35</v>
      </c>
      <c r="B316" s="11" t="s">
        <v>220</v>
      </c>
      <c r="C316" s="12" t="s">
        <v>221</v>
      </c>
      <c r="D316" s="11" t="s">
        <v>37</v>
      </c>
      <c r="E316" s="13">
        <v>40.200000000000003</v>
      </c>
      <c r="F316" s="14">
        <v>19200</v>
      </c>
      <c r="G316" s="14">
        <v>771840</v>
      </c>
      <c r="H316" s="15">
        <v>15530</v>
      </c>
      <c r="I316" s="14">
        <v>624306</v>
      </c>
      <c r="J316" s="16">
        <v>1</v>
      </c>
      <c r="K316" s="14">
        <v>15530</v>
      </c>
      <c r="L316" s="14">
        <v>624306</v>
      </c>
      <c r="M316" s="14">
        <v>0</v>
      </c>
      <c r="N316" s="14">
        <v>0</v>
      </c>
      <c r="O316" s="14">
        <v>15530</v>
      </c>
      <c r="P316" s="14">
        <v>624306</v>
      </c>
      <c r="Q316" s="14">
        <v>-3670</v>
      </c>
      <c r="R316" s="14">
        <v>-147534</v>
      </c>
      <c r="S316" s="1">
        <v>0</v>
      </c>
      <c r="T316" s="1">
        <v>0</v>
      </c>
    </row>
    <row r="317" spans="1:20" ht="16.5" hidden="1" customHeight="1" x14ac:dyDescent="0.2">
      <c r="A317" s="10">
        <v>36</v>
      </c>
      <c r="B317" s="11" t="s">
        <v>222</v>
      </c>
      <c r="C317" s="12" t="s">
        <v>223</v>
      </c>
      <c r="D317" s="11" t="s">
        <v>37</v>
      </c>
      <c r="E317" s="13">
        <v>104.03999999999999</v>
      </c>
      <c r="F317" s="14">
        <v>19200</v>
      </c>
      <c r="G317" s="14">
        <v>1997567.9999999998</v>
      </c>
      <c r="H317" s="15">
        <v>15530</v>
      </c>
      <c r="I317" s="14">
        <v>1615741.2</v>
      </c>
      <c r="J317" s="16">
        <v>1</v>
      </c>
      <c r="K317" s="14">
        <v>15530</v>
      </c>
      <c r="L317" s="14">
        <v>1615741.2</v>
      </c>
      <c r="M317" s="14">
        <v>0</v>
      </c>
      <c r="N317" s="14">
        <v>0</v>
      </c>
      <c r="O317" s="14">
        <v>15530</v>
      </c>
      <c r="P317" s="14">
        <v>1615741.2</v>
      </c>
      <c r="Q317" s="14">
        <v>-3670</v>
      </c>
      <c r="R317" s="14">
        <v>-381826.79999999981</v>
      </c>
      <c r="S317" s="1">
        <v>0</v>
      </c>
      <c r="T317" s="1">
        <v>0</v>
      </c>
    </row>
    <row r="318" spans="1:20" ht="16.5" hidden="1" customHeight="1" x14ac:dyDescent="0.2">
      <c r="A318" s="10">
        <v>37</v>
      </c>
      <c r="B318" s="11" t="s">
        <v>210</v>
      </c>
      <c r="C318" s="12" t="s">
        <v>226</v>
      </c>
      <c r="D318" s="11" t="s">
        <v>37</v>
      </c>
      <c r="E318" s="13">
        <v>219.35</v>
      </c>
      <c r="F318" s="14">
        <v>19250</v>
      </c>
      <c r="G318" s="14">
        <v>4222487.5</v>
      </c>
      <c r="H318" s="15">
        <v>18800</v>
      </c>
      <c r="I318" s="14">
        <v>4123780</v>
      </c>
      <c r="J318" s="16">
        <v>1</v>
      </c>
      <c r="K318" s="14">
        <v>18800</v>
      </c>
      <c r="L318" s="14">
        <v>4123780</v>
      </c>
      <c r="M318" s="14">
        <v>0</v>
      </c>
      <c r="N318" s="14">
        <v>0</v>
      </c>
      <c r="O318" s="14">
        <v>18800</v>
      </c>
      <c r="P318" s="14">
        <v>4123780</v>
      </c>
      <c r="Q318" s="14">
        <v>-450</v>
      </c>
      <c r="R318" s="14">
        <v>-98707.5</v>
      </c>
      <c r="S318" s="1">
        <v>0</v>
      </c>
      <c r="T318" s="1">
        <v>0</v>
      </c>
    </row>
    <row r="319" spans="1:20" ht="16.5" hidden="1" customHeight="1" x14ac:dyDescent="0.2">
      <c r="A319" s="10">
        <v>38</v>
      </c>
      <c r="B319" s="11" t="s">
        <v>229</v>
      </c>
      <c r="C319" s="12" t="s">
        <v>230</v>
      </c>
      <c r="D319" s="11" t="s">
        <v>37</v>
      </c>
      <c r="E319" s="13">
        <v>2174.973485</v>
      </c>
      <c r="F319" s="14">
        <v>1398</v>
      </c>
      <c r="G319" s="14">
        <v>3040612.9320299998</v>
      </c>
      <c r="H319" s="15">
        <v>1491</v>
      </c>
      <c r="I319" s="14">
        <v>3242885.4661349999</v>
      </c>
      <c r="J319" s="16">
        <v>1</v>
      </c>
      <c r="K319" s="14">
        <v>1491</v>
      </c>
      <c r="L319" s="14">
        <v>3242885.4661349999</v>
      </c>
      <c r="M319" s="14">
        <v>0</v>
      </c>
      <c r="N319" s="14">
        <v>0</v>
      </c>
      <c r="O319" s="14">
        <v>1491</v>
      </c>
      <c r="P319" s="14">
        <v>3242885.4661349999</v>
      </c>
      <c r="Q319" s="14">
        <v>93</v>
      </c>
      <c r="R319" s="14">
        <v>202272.53410500009</v>
      </c>
      <c r="S319" s="1">
        <v>0</v>
      </c>
      <c r="T319" s="1">
        <v>0</v>
      </c>
    </row>
    <row r="320" spans="1:20" ht="16.5" hidden="1" customHeight="1" x14ac:dyDescent="0.2">
      <c r="A320" s="10">
        <v>39</v>
      </c>
      <c r="B320" s="11" t="s">
        <v>11</v>
      </c>
      <c r="C320" s="12" t="s">
        <v>12</v>
      </c>
      <c r="D320" s="11" t="s">
        <v>13</v>
      </c>
      <c r="E320" s="13"/>
      <c r="F320" s="14"/>
      <c r="G320" s="14">
        <v>106861.23858658</v>
      </c>
      <c r="H320" s="15"/>
      <c r="I320" s="14"/>
      <c r="J320" s="16"/>
      <c r="K320" s="14"/>
      <c r="L320" s="14"/>
      <c r="M320" s="14"/>
      <c r="N320" s="14"/>
      <c r="O320" s="14"/>
      <c r="P320" s="14">
        <v>114613.00370234999</v>
      </c>
      <c r="Q320" s="14"/>
      <c r="R320" s="14">
        <v>7751.7651157699875</v>
      </c>
    </row>
    <row r="321" spans="1:18" ht="16.5" hidden="1" customHeight="1" x14ac:dyDescent="0.2">
      <c r="A321" s="17"/>
      <c r="B321" s="18"/>
      <c r="C321" s="19" t="s">
        <v>14</v>
      </c>
      <c r="D321" s="18"/>
      <c r="E321" s="20"/>
      <c r="F321" s="21"/>
      <c r="G321" s="21">
        <v>34740479.577876575</v>
      </c>
      <c r="H321" s="22"/>
      <c r="I321" s="21">
        <v>40787035.889405005</v>
      </c>
      <c r="J321" s="23"/>
      <c r="K321" s="21"/>
      <c r="L321" s="21">
        <v>40787035.889405005</v>
      </c>
      <c r="M321" s="21"/>
      <c r="N321" s="21">
        <v>0</v>
      </c>
      <c r="O321" s="21"/>
      <c r="P321" s="21">
        <v>40901648.893107355</v>
      </c>
      <c r="Q321" s="21"/>
      <c r="R321" s="21">
        <v>6161169.31523077</v>
      </c>
    </row>
    <row r="322" spans="1:18" ht="16.5" hidden="1" customHeight="1" x14ac:dyDescent="0.2">
      <c r="A322" s="4" t="s">
        <v>15</v>
      </c>
      <c r="B322" s="5"/>
      <c r="C322" s="5" t="s">
        <v>16</v>
      </c>
      <c r="D322" s="5"/>
      <c r="E322" s="6"/>
      <c r="F322" s="7"/>
      <c r="G322" s="7"/>
      <c r="H322" s="8"/>
      <c r="I322" s="7"/>
      <c r="J322" s="9"/>
      <c r="K322" s="7"/>
      <c r="L322" s="7"/>
      <c r="M322" s="7"/>
      <c r="N322" s="7"/>
      <c r="O322" s="7"/>
      <c r="P322" s="7"/>
      <c r="Q322" s="7"/>
      <c r="R322" s="7"/>
    </row>
    <row r="323" spans="1:18" ht="16.5" hidden="1" customHeight="1" x14ac:dyDescent="0.2">
      <c r="A323" s="10">
        <v>1</v>
      </c>
      <c r="B323" s="11" t="s">
        <v>235</v>
      </c>
      <c r="C323" s="12" t="s">
        <v>236</v>
      </c>
      <c r="D323" s="11" t="s">
        <v>237</v>
      </c>
      <c r="E323" s="13">
        <v>2.0881400000000001</v>
      </c>
      <c r="F323" s="14">
        <v>221303</v>
      </c>
      <c r="G323" s="14">
        <v>462111.64642</v>
      </c>
      <c r="H323" s="15">
        <v>243707</v>
      </c>
      <c r="I323" s="14">
        <v>508894.33498000004</v>
      </c>
      <c r="J323" s="16">
        <v>1</v>
      </c>
      <c r="K323" s="14">
        <v>243707</v>
      </c>
      <c r="L323" s="14">
        <v>508894.33498000004</v>
      </c>
      <c r="M323" s="14"/>
      <c r="N323" s="14"/>
      <c r="O323" s="14">
        <v>243707</v>
      </c>
      <c r="P323" s="14">
        <v>508894.33498000004</v>
      </c>
      <c r="Q323" s="14">
        <v>22404</v>
      </c>
      <c r="R323" s="14">
        <v>46782.688560000039</v>
      </c>
    </row>
    <row r="324" spans="1:18" ht="16.5" hidden="1" customHeight="1" x14ac:dyDescent="0.2">
      <c r="A324" s="10">
        <v>2</v>
      </c>
      <c r="B324" s="11" t="s">
        <v>238</v>
      </c>
      <c r="C324" s="12" t="s">
        <v>239</v>
      </c>
      <c r="D324" s="11" t="s">
        <v>237</v>
      </c>
      <c r="E324" s="13">
        <v>8.7900899999999993</v>
      </c>
      <c r="F324" s="14">
        <v>239592</v>
      </c>
      <c r="G324" s="14">
        <v>2106035.2432800001</v>
      </c>
      <c r="H324" s="15">
        <v>263826</v>
      </c>
      <c r="I324" s="14">
        <v>2319054.2843399998</v>
      </c>
      <c r="J324" s="16">
        <v>1</v>
      </c>
      <c r="K324" s="14">
        <v>263826</v>
      </c>
      <c r="L324" s="14">
        <v>2319054.2843399998</v>
      </c>
      <c r="M324" s="14"/>
      <c r="N324" s="14"/>
      <c r="O324" s="14">
        <v>263826</v>
      </c>
      <c r="P324" s="14">
        <v>2319054.2843399998</v>
      </c>
      <c r="Q324" s="14">
        <v>24234</v>
      </c>
      <c r="R324" s="14">
        <v>213019.04105999973</v>
      </c>
    </row>
    <row r="325" spans="1:18" ht="16.5" hidden="1" customHeight="1" x14ac:dyDescent="0.2">
      <c r="A325" s="10">
        <v>3</v>
      </c>
      <c r="B325" s="11" t="s">
        <v>242</v>
      </c>
      <c r="C325" s="12" t="s">
        <v>243</v>
      </c>
      <c r="D325" s="11" t="s">
        <v>237</v>
      </c>
      <c r="E325" s="13">
        <v>16.079179999999997</v>
      </c>
      <c r="F325" s="14">
        <v>262000</v>
      </c>
      <c r="G325" s="14">
        <v>4212745.1599999992</v>
      </c>
      <c r="H325" s="15">
        <v>288500</v>
      </c>
      <c r="I325" s="14">
        <v>4638843.43</v>
      </c>
      <c r="J325" s="16">
        <v>1</v>
      </c>
      <c r="K325" s="14">
        <v>288500</v>
      </c>
      <c r="L325" s="14">
        <v>4638843.43</v>
      </c>
      <c r="M325" s="14"/>
      <c r="N325" s="14"/>
      <c r="O325" s="14">
        <v>288500</v>
      </c>
      <c r="P325" s="14">
        <v>4638843.43</v>
      </c>
      <c r="Q325" s="14">
        <v>26500</v>
      </c>
      <c r="R325" s="14">
        <v>426098.27000000048</v>
      </c>
    </row>
    <row r="326" spans="1:18" ht="16.5" hidden="1" customHeight="1" x14ac:dyDescent="0.2">
      <c r="A326" s="10">
        <v>4</v>
      </c>
      <c r="B326" s="11" t="s">
        <v>244</v>
      </c>
      <c r="C326" s="12" t="s">
        <v>245</v>
      </c>
      <c r="D326" s="11" t="s">
        <v>237</v>
      </c>
      <c r="E326" s="13">
        <v>7.4866199999999994</v>
      </c>
      <c r="F326" s="14">
        <v>284408</v>
      </c>
      <c r="G326" s="14">
        <v>2129254.62096</v>
      </c>
      <c r="H326" s="15">
        <v>313174</v>
      </c>
      <c r="I326" s="14">
        <v>2344614.7318799999</v>
      </c>
      <c r="J326" s="16">
        <v>1</v>
      </c>
      <c r="K326" s="14">
        <v>313174</v>
      </c>
      <c r="L326" s="14">
        <v>2344614.7318799999</v>
      </c>
      <c r="M326" s="14"/>
      <c r="N326" s="14"/>
      <c r="O326" s="14">
        <v>313174</v>
      </c>
      <c r="P326" s="14">
        <v>2344614.7318799999</v>
      </c>
      <c r="Q326" s="14">
        <v>28766</v>
      </c>
      <c r="R326" s="14">
        <v>215360.11091999989</v>
      </c>
    </row>
    <row r="327" spans="1:18" ht="16.5" hidden="1" customHeight="1" x14ac:dyDescent="0.2">
      <c r="A327" s="17"/>
      <c r="B327" s="18"/>
      <c r="C327" s="19" t="s">
        <v>17</v>
      </c>
      <c r="D327" s="18"/>
      <c r="E327" s="20"/>
      <c r="F327" s="21"/>
      <c r="G327" s="21">
        <v>8910146.6706600003</v>
      </c>
      <c r="H327" s="22"/>
      <c r="I327" s="21">
        <v>9811406.7811999992</v>
      </c>
      <c r="J327" s="23"/>
      <c r="K327" s="21"/>
      <c r="L327" s="21">
        <v>9811406.7811999992</v>
      </c>
      <c r="M327" s="21"/>
      <c r="N327" s="21">
        <v>0</v>
      </c>
      <c r="O327" s="21"/>
      <c r="P327" s="21">
        <v>9811406.7811999992</v>
      </c>
      <c r="Q327" s="21"/>
      <c r="R327" s="21">
        <v>901260.11054000014</v>
      </c>
    </row>
    <row r="328" spans="1:18" ht="16.5" hidden="1" customHeight="1" x14ac:dyDescent="0.2">
      <c r="A328" s="4" t="s">
        <v>18</v>
      </c>
      <c r="B328" s="5"/>
      <c r="C328" s="5" t="s">
        <v>19</v>
      </c>
      <c r="D328" s="5"/>
      <c r="E328" s="6"/>
      <c r="F328" s="7"/>
      <c r="G328" s="7"/>
      <c r="H328" s="8"/>
      <c r="I328" s="7"/>
      <c r="J328" s="9"/>
      <c r="K328" s="7"/>
      <c r="L328" s="7"/>
      <c r="M328" s="7"/>
      <c r="N328" s="7"/>
      <c r="O328" s="7"/>
      <c r="P328" s="7"/>
      <c r="Q328" s="7"/>
      <c r="R328" s="7"/>
    </row>
    <row r="329" spans="1:18" ht="16.5" hidden="1" customHeight="1" x14ac:dyDescent="0.2">
      <c r="A329" s="10">
        <v>1</v>
      </c>
      <c r="B329" s="11" t="s">
        <v>389</v>
      </c>
      <c r="C329" s="12" t="s">
        <v>390</v>
      </c>
      <c r="D329" s="11" t="s">
        <v>248</v>
      </c>
      <c r="E329" s="13">
        <v>5.2380000000000003E-2</v>
      </c>
      <c r="F329" s="14">
        <v>2242159</v>
      </c>
      <c r="G329" s="14">
        <v>117444.28842000001</v>
      </c>
      <c r="H329" s="15">
        <v>2101438</v>
      </c>
      <c r="I329" s="14">
        <v>110073.32244</v>
      </c>
      <c r="J329" s="16">
        <v>1</v>
      </c>
      <c r="K329" s="14">
        <v>2101438</v>
      </c>
      <c r="L329" s="14">
        <v>110073.32244</v>
      </c>
      <c r="M329" s="14"/>
      <c r="N329" s="14">
        <v>0</v>
      </c>
      <c r="O329" s="14">
        <v>2101438</v>
      </c>
      <c r="P329" s="14">
        <v>110073.32244</v>
      </c>
      <c r="Q329" s="14">
        <v>-140721</v>
      </c>
      <c r="R329" s="14">
        <v>-7370.9659800000081</v>
      </c>
    </row>
    <row r="330" spans="1:18" ht="16.5" hidden="1" customHeight="1" x14ac:dyDescent="0.2">
      <c r="A330" s="10">
        <v>2</v>
      </c>
      <c r="B330" s="11" t="s">
        <v>246</v>
      </c>
      <c r="C330" s="12" t="s">
        <v>247</v>
      </c>
      <c r="D330" s="11" t="s">
        <v>248</v>
      </c>
      <c r="E330" s="13">
        <v>0.14993200000000001</v>
      </c>
      <c r="F330" s="14">
        <v>2256343</v>
      </c>
      <c r="G330" s="14">
        <v>338298.01867600001</v>
      </c>
      <c r="H330" s="15">
        <v>2089914</v>
      </c>
      <c r="I330" s="14">
        <v>313344.98584800004</v>
      </c>
      <c r="J330" s="16">
        <v>1</v>
      </c>
      <c r="K330" s="14">
        <v>2089914</v>
      </c>
      <c r="L330" s="14">
        <v>313344.98584800004</v>
      </c>
      <c r="M330" s="14"/>
      <c r="N330" s="14">
        <v>0</v>
      </c>
      <c r="O330" s="14">
        <v>2089914</v>
      </c>
      <c r="P330" s="14">
        <v>313344.98584800004</v>
      </c>
      <c r="Q330" s="14">
        <v>-166429</v>
      </c>
      <c r="R330" s="14">
        <v>-24953.032827999967</v>
      </c>
    </row>
    <row r="331" spans="1:18" ht="16.5" hidden="1" customHeight="1" x14ac:dyDescent="0.2">
      <c r="A331" s="10">
        <v>3</v>
      </c>
      <c r="B331" s="11" t="s">
        <v>255</v>
      </c>
      <c r="C331" s="12" t="s">
        <v>256</v>
      </c>
      <c r="D331" s="11" t="s">
        <v>248</v>
      </c>
      <c r="E331" s="13">
        <v>0.12623999999999999</v>
      </c>
      <c r="F331" s="14">
        <v>281286</v>
      </c>
      <c r="G331" s="14">
        <v>35509.54464</v>
      </c>
      <c r="H331" s="15">
        <v>306549</v>
      </c>
      <c r="I331" s="14">
        <v>38698.745759999998</v>
      </c>
      <c r="J331" s="16">
        <v>1</v>
      </c>
      <c r="K331" s="14">
        <v>306549</v>
      </c>
      <c r="L331" s="14">
        <v>38698.745759999998</v>
      </c>
      <c r="M331" s="14"/>
      <c r="N331" s="14">
        <v>0</v>
      </c>
      <c r="O331" s="14">
        <v>306549</v>
      </c>
      <c r="P331" s="14">
        <v>38698.745759999998</v>
      </c>
      <c r="Q331" s="14">
        <v>25263</v>
      </c>
      <c r="R331" s="14">
        <v>3189.2011199999979</v>
      </c>
    </row>
    <row r="332" spans="1:18" ht="16.5" hidden="1" customHeight="1" x14ac:dyDescent="0.2">
      <c r="A332" s="10">
        <v>4</v>
      </c>
      <c r="B332" s="11" t="s">
        <v>261</v>
      </c>
      <c r="C332" s="12" t="s">
        <v>262</v>
      </c>
      <c r="D332" s="11" t="s">
        <v>248</v>
      </c>
      <c r="E332" s="13">
        <v>0.164294</v>
      </c>
      <c r="F332" s="14">
        <v>276782</v>
      </c>
      <c r="G332" s="14">
        <v>45473.621908000001</v>
      </c>
      <c r="H332" s="15">
        <v>301979</v>
      </c>
      <c r="I332" s="14">
        <v>49613.337825999995</v>
      </c>
      <c r="J332" s="16">
        <v>1</v>
      </c>
      <c r="K332" s="14">
        <v>301979</v>
      </c>
      <c r="L332" s="14">
        <v>49613.337825999995</v>
      </c>
      <c r="M332" s="14"/>
      <c r="N332" s="14">
        <v>0</v>
      </c>
      <c r="O332" s="14">
        <v>301979</v>
      </c>
      <c r="P332" s="14">
        <v>49613.337825999995</v>
      </c>
      <c r="Q332" s="14">
        <v>25197</v>
      </c>
      <c r="R332" s="14">
        <v>4139.7159179999944</v>
      </c>
    </row>
    <row r="333" spans="1:18" ht="16.5" hidden="1" customHeight="1" x14ac:dyDescent="0.2">
      <c r="A333" s="10">
        <v>5</v>
      </c>
      <c r="B333" s="11" t="s">
        <v>263</v>
      </c>
      <c r="C333" s="12" t="s">
        <v>264</v>
      </c>
      <c r="D333" s="11" t="s">
        <v>248</v>
      </c>
      <c r="E333" s="13">
        <v>0.50703299999999996</v>
      </c>
      <c r="F333" s="14">
        <v>272875</v>
      </c>
      <c r="G333" s="14">
        <v>138356.62987499998</v>
      </c>
      <c r="H333" s="15">
        <v>298005</v>
      </c>
      <c r="I333" s="14">
        <v>151098.36916499998</v>
      </c>
      <c r="J333" s="16">
        <v>1</v>
      </c>
      <c r="K333" s="14">
        <v>298005</v>
      </c>
      <c r="L333" s="14">
        <v>151098.36916499998</v>
      </c>
      <c r="M333" s="14"/>
      <c r="N333" s="14">
        <v>0</v>
      </c>
      <c r="O333" s="14">
        <v>298005</v>
      </c>
      <c r="P333" s="14">
        <v>151098.36916499998</v>
      </c>
      <c r="Q333" s="14">
        <v>25130</v>
      </c>
      <c r="R333" s="14">
        <v>12741.739289999998</v>
      </c>
    </row>
    <row r="334" spans="1:18" ht="16.5" hidden="1" customHeight="1" x14ac:dyDescent="0.2">
      <c r="A334" s="10">
        <v>6</v>
      </c>
      <c r="B334" s="11" t="s">
        <v>265</v>
      </c>
      <c r="C334" s="12" t="s">
        <v>266</v>
      </c>
      <c r="D334" s="11" t="s">
        <v>248</v>
      </c>
      <c r="E334" s="13">
        <v>0.61872599999999989</v>
      </c>
      <c r="F334" s="14">
        <v>396542</v>
      </c>
      <c r="G334" s="14">
        <v>245350.84549199996</v>
      </c>
      <c r="H334" s="15">
        <v>392613</v>
      </c>
      <c r="I334" s="14">
        <v>242919.87103799995</v>
      </c>
      <c r="J334" s="16">
        <v>1</v>
      </c>
      <c r="K334" s="14">
        <v>392613</v>
      </c>
      <c r="L334" s="14">
        <v>242919.87103799995</v>
      </c>
      <c r="M334" s="14"/>
      <c r="N334" s="14">
        <v>0</v>
      </c>
      <c r="O334" s="14">
        <v>392613</v>
      </c>
      <c r="P334" s="14">
        <v>242919.87103799995</v>
      </c>
      <c r="Q334" s="14">
        <v>-3929</v>
      </c>
      <c r="R334" s="14">
        <v>-2430.9744540000102</v>
      </c>
    </row>
    <row r="335" spans="1:18" ht="16.5" hidden="1" customHeight="1" x14ac:dyDescent="0.2">
      <c r="A335" s="10">
        <v>7</v>
      </c>
      <c r="B335" s="11" t="s">
        <v>269</v>
      </c>
      <c r="C335" s="12" t="s">
        <v>270</v>
      </c>
      <c r="D335" s="11" t="s">
        <v>248</v>
      </c>
      <c r="E335" s="13">
        <v>1.9487399999999999</v>
      </c>
      <c r="F335" s="14">
        <v>411700</v>
      </c>
      <c r="G335" s="14">
        <v>802296.25799999991</v>
      </c>
      <c r="H335" s="15">
        <v>442925</v>
      </c>
      <c r="I335" s="14">
        <v>863145.66449999996</v>
      </c>
      <c r="J335" s="16">
        <v>1</v>
      </c>
      <c r="K335" s="14">
        <v>442925</v>
      </c>
      <c r="L335" s="14">
        <v>863145.66449999996</v>
      </c>
      <c r="M335" s="14"/>
      <c r="N335" s="14">
        <v>0</v>
      </c>
      <c r="O335" s="14">
        <v>442925</v>
      </c>
      <c r="P335" s="14">
        <v>863145.66449999996</v>
      </c>
      <c r="Q335" s="14">
        <v>31225</v>
      </c>
      <c r="R335" s="14">
        <v>60849.406500000041</v>
      </c>
    </row>
    <row r="336" spans="1:18" ht="16.5" hidden="1" customHeight="1" x14ac:dyDescent="0.2">
      <c r="A336" s="10">
        <v>8</v>
      </c>
      <c r="B336" s="11" t="s">
        <v>273</v>
      </c>
      <c r="C336" s="12" t="s">
        <v>274</v>
      </c>
      <c r="D336" s="11" t="s">
        <v>248</v>
      </c>
      <c r="E336" s="13">
        <v>0.71658500000000003</v>
      </c>
      <c r="F336" s="14">
        <v>320806</v>
      </c>
      <c r="G336" s="14">
        <v>229884.76751000001</v>
      </c>
      <c r="H336" s="15">
        <v>346136</v>
      </c>
      <c r="I336" s="14">
        <v>248035.86556000001</v>
      </c>
      <c r="J336" s="16">
        <v>1</v>
      </c>
      <c r="K336" s="14">
        <v>346136</v>
      </c>
      <c r="L336" s="14">
        <v>248035.86556000001</v>
      </c>
      <c r="M336" s="14"/>
      <c r="N336" s="14">
        <v>0</v>
      </c>
      <c r="O336" s="14">
        <v>346136</v>
      </c>
      <c r="P336" s="14">
        <v>248035.86556000001</v>
      </c>
      <c r="Q336" s="14">
        <v>25330</v>
      </c>
      <c r="R336" s="14">
        <v>18151.098050000001</v>
      </c>
    </row>
    <row r="337" spans="1:18" ht="16.5" hidden="1" customHeight="1" x14ac:dyDescent="0.2">
      <c r="A337" s="10">
        <v>9</v>
      </c>
      <c r="B337" s="11" t="s">
        <v>275</v>
      </c>
      <c r="C337" s="12" t="s">
        <v>276</v>
      </c>
      <c r="D337" s="11" t="s">
        <v>248</v>
      </c>
      <c r="E337" s="13">
        <v>9.7335000000000019E-2</v>
      </c>
      <c r="F337" s="14">
        <v>294869</v>
      </c>
      <c r="G337" s="14">
        <v>28701.074115000007</v>
      </c>
      <c r="H337" s="15">
        <v>320100</v>
      </c>
      <c r="I337" s="14">
        <v>31156.933500000006</v>
      </c>
      <c r="J337" s="16">
        <v>1</v>
      </c>
      <c r="K337" s="14">
        <v>320100</v>
      </c>
      <c r="L337" s="14">
        <v>31156.933500000006</v>
      </c>
      <c r="M337" s="14"/>
      <c r="N337" s="14">
        <v>0</v>
      </c>
      <c r="O337" s="14">
        <v>320100</v>
      </c>
      <c r="P337" s="14">
        <v>31156.933500000006</v>
      </c>
      <c r="Q337" s="14">
        <v>25231</v>
      </c>
      <c r="R337" s="14">
        <v>2455.8593849999997</v>
      </c>
    </row>
    <row r="338" spans="1:18" ht="16.5" hidden="1" customHeight="1" x14ac:dyDescent="0.2">
      <c r="A338" s="10">
        <v>10</v>
      </c>
      <c r="B338" s="11" t="s">
        <v>20</v>
      </c>
      <c r="C338" s="12" t="s">
        <v>21</v>
      </c>
      <c r="D338" s="11" t="s">
        <v>13</v>
      </c>
      <c r="E338" s="13"/>
      <c r="F338" s="14"/>
      <c r="G338" s="14">
        <v>3680.2626823800001</v>
      </c>
      <c r="H338" s="15"/>
      <c r="I338" s="14"/>
      <c r="J338" s="16"/>
      <c r="K338" s="14"/>
      <c r="L338" s="14"/>
      <c r="M338" s="14"/>
      <c r="N338" s="14"/>
      <c r="O338" s="14"/>
      <c r="P338" s="14">
        <v>3643.7980655699998</v>
      </c>
      <c r="Q338" s="14"/>
      <c r="R338" s="14">
        <v>-36.46461681000028</v>
      </c>
    </row>
    <row r="339" spans="1:18" ht="16.5" hidden="1" customHeight="1" x14ac:dyDescent="0.2">
      <c r="A339" s="17"/>
      <c r="B339" s="18"/>
      <c r="C339" s="19" t="s">
        <v>22</v>
      </c>
      <c r="D339" s="18"/>
      <c r="E339" s="20"/>
      <c r="F339" s="21"/>
      <c r="G339" s="21">
        <v>1984995.3113183796</v>
      </c>
      <c r="H339" s="22"/>
      <c r="I339" s="21">
        <v>2048087.0956370002</v>
      </c>
      <c r="J339" s="23"/>
      <c r="K339" s="21"/>
      <c r="L339" s="21">
        <v>2048087.0956370002</v>
      </c>
      <c r="M339" s="21"/>
      <c r="N339" s="21">
        <v>0</v>
      </c>
      <c r="O339" s="21"/>
      <c r="P339" s="21">
        <v>2051730.8937025701</v>
      </c>
      <c r="Q339" s="21"/>
      <c r="R339" s="21">
        <v>66735.582384190042</v>
      </c>
    </row>
    <row r="340" spans="1:18" ht="26.25" hidden="1" customHeight="1" x14ac:dyDescent="0.2">
      <c r="A340" s="44" t="s">
        <v>0</v>
      </c>
      <c r="B340" s="43"/>
      <c r="C340" s="43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</row>
    <row r="341" spans="1:18" ht="30" hidden="1" customHeight="1" x14ac:dyDescent="0.2">
      <c r="A341" s="45" t="s">
        <v>23</v>
      </c>
      <c r="B341" s="43"/>
      <c r="C341" s="43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</row>
    <row r="342" spans="1:18" ht="37.5" hidden="1" customHeight="1" x14ac:dyDescent="0.2">
      <c r="A342" s="42" t="s">
        <v>391</v>
      </c>
      <c r="B342" s="43"/>
      <c r="C342" s="43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</row>
    <row r="343" spans="1:18" ht="45" hidden="1" customHeight="1" x14ac:dyDescent="0.2">
      <c r="A343" s="2" t="s">
        <v>1</v>
      </c>
      <c r="B343" s="3" t="s">
        <v>2</v>
      </c>
      <c r="C343" s="3" t="s">
        <v>3</v>
      </c>
      <c r="D343" s="3" t="s">
        <v>4</v>
      </c>
      <c r="E343" s="3" t="s">
        <v>5</v>
      </c>
      <c r="F343" s="3" t="s">
        <v>25</v>
      </c>
      <c r="G343" s="3" t="s">
        <v>26</v>
      </c>
      <c r="H343" s="3" t="s">
        <v>27</v>
      </c>
      <c r="I343" s="3" t="s">
        <v>26</v>
      </c>
      <c r="J343" s="3" t="s">
        <v>6</v>
      </c>
      <c r="K343" s="3" t="s">
        <v>28</v>
      </c>
      <c r="L343" s="3" t="s">
        <v>26</v>
      </c>
      <c r="M343" s="3" t="s">
        <v>29</v>
      </c>
      <c r="N343" s="3" t="s">
        <v>26</v>
      </c>
      <c r="O343" s="3" t="s">
        <v>30</v>
      </c>
      <c r="P343" s="3" t="s">
        <v>26</v>
      </c>
      <c r="Q343" s="3" t="s">
        <v>31</v>
      </c>
      <c r="R343" s="3" t="s">
        <v>32</v>
      </c>
    </row>
    <row r="344" spans="1:18" ht="16.5" hidden="1" customHeight="1" x14ac:dyDescent="0.2">
      <c r="A344" s="4" t="s">
        <v>9</v>
      </c>
      <c r="B344" s="5"/>
      <c r="C344" s="5" t="s">
        <v>10</v>
      </c>
      <c r="D344" s="5"/>
      <c r="E344" s="6"/>
      <c r="F344" s="7"/>
      <c r="G344" s="7"/>
      <c r="H344" s="8"/>
      <c r="I344" s="7"/>
      <c r="J344" s="9"/>
      <c r="K344" s="7"/>
      <c r="L344" s="7"/>
      <c r="M344" s="7"/>
      <c r="N344" s="7"/>
      <c r="O344" s="7"/>
      <c r="P344" s="7"/>
      <c r="Q344" s="7"/>
      <c r="R344" s="7"/>
    </row>
    <row r="345" spans="1:18" ht="16.5" hidden="1" customHeight="1" x14ac:dyDescent="0.2">
      <c r="A345" s="10">
        <v>1</v>
      </c>
      <c r="B345" s="11" t="s">
        <v>33</v>
      </c>
      <c r="C345" s="12" t="s">
        <v>392</v>
      </c>
      <c r="D345" s="11" t="s">
        <v>48</v>
      </c>
      <c r="E345" s="13">
        <v>754.73</v>
      </c>
      <c r="F345" s="14">
        <v>3500</v>
      </c>
      <c r="G345" s="14">
        <v>2641555</v>
      </c>
      <c r="H345" s="15">
        <v>3500</v>
      </c>
      <c r="I345" s="14">
        <v>2641555</v>
      </c>
      <c r="J345" s="16">
        <v>1</v>
      </c>
      <c r="K345" s="14">
        <v>3500</v>
      </c>
      <c r="L345" s="14">
        <v>2641555</v>
      </c>
      <c r="M345" s="14">
        <v>0</v>
      </c>
      <c r="N345" s="14">
        <v>0</v>
      </c>
      <c r="O345" s="14">
        <v>3500</v>
      </c>
      <c r="P345" s="14">
        <v>2641555</v>
      </c>
      <c r="Q345" s="14">
        <v>0</v>
      </c>
      <c r="R345" s="14">
        <v>0</v>
      </c>
    </row>
    <row r="346" spans="1:18" ht="16.5" hidden="1" customHeight="1" x14ac:dyDescent="0.2">
      <c r="A346" s="10">
        <v>2</v>
      </c>
      <c r="B346" s="11" t="s">
        <v>33</v>
      </c>
      <c r="C346" s="12" t="s">
        <v>393</v>
      </c>
      <c r="D346" s="11" t="s">
        <v>58</v>
      </c>
      <c r="E346" s="13">
        <v>2</v>
      </c>
      <c r="F346" s="14">
        <v>1000000</v>
      </c>
      <c r="G346" s="14">
        <v>2000000</v>
      </c>
      <c r="H346" s="15">
        <v>1000000</v>
      </c>
      <c r="I346" s="14">
        <v>2000000</v>
      </c>
      <c r="J346" s="16">
        <v>1</v>
      </c>
      <c r="K346" s="14">
        <v>1000000</v>
      </c>
      <c r="L346" s="14">
        <v>2000000</v>
      </c>
      <c r="M346" s="14">
        <v>0</v>
      </c>
      <c r="N346" s="14">
        <v>0</v>
      </c>
      <c r="O346" s="14">
        <v>1000000</v>
      </c>
      <c r="P346" s="14">
        <v>2000000</v>
      </c>
      <c r="Q346" s="14">
        <v>0</v>
      </c>
      <c r="R346" s="14">
        <v>0</v>
      </c>
    </row>
    <row r="347" spans="1:18" ht="16.5" hidden="1" customHeight="1" x14ac:dyDescent="0.2">
      <c r="A347" s="10">
        <v>3</v>
      </c>
      <c r="B347" s="11" t="s">
        <v>33</v>
      </c>
      <c r="C347" s="12" t="s">
        <v>394</v>
      </c>
      <c r="D347" s="11" t="s">
        <v>58</v>
      </c>
      <c r="E347" s="13">
        <v>1</v>
      </c>
      <c r="F347" s="14">
        <v>350000</v>
      </c>
      <c r="G347" s="14">
        <v>350000</v>
      </c>
      <c r="H347" s="15">
        <v>350000</v>
      </c>
      <c r="I347" s="14">
        <v>350000</v>
      </c>
      <c r="J347" s="16">
        <v>1</v>
      </c>
      <c r="K347" s="14">
        <v>350000</v>
      </c>
      <c r="L347" s="14">
        <v>350000</v>
      </c>
      <c r="M347" s="14">
        <v>0</v>
      </c>
      <c r="N347" s="14">
        <v>0</v>
      </c>
      <c r="O347" s="14">
        <v>350000</v>
      </c>
      <c r="P347" s="14">
        <v>350000</v>
      </c>
      <c r="Q347" s="14">
        <v>0</v>
      </c>
      <c r="R347" s="14">
        <v>0</v>
      </c>
    </row>
    <row r="348" spans="1:18" ht="16.5" hidden="1" customHeight="1" x14ac:dyDescent="0.2">
      <c r="A348" s="10">
        <v>4</v>
      </c>
      <c r="B348" s="11" t="s">
        <v>33</v>
      </c>
      <c r="C348" s="12" t="s">
        <v>477</v>
      </c>
      <c r="D348" s="11" t="s">
        <v>478</v>
      </c>
      <c r="E348" s="13">
        <v>6</v>
      </c>
      <c r="F348" s="14">
        <v>125000</v>
      </c>
      <c r="G348" s="14">
        <v>750000</v>
      </c>
      <c r="H348" s="15">
        <v>125000</v>
      </c>
      <c r="I348" s="14">
        <v>750000</v>
      </c>
      <c r="J348" s="16">
        <v>1</v>
      </c>
      <c r="K348" s="14">
        <v>125000</v>
      </c>
      <c r="L348" s="14">
        <v>750000</v>
      </c>
      <c r="M348" s="14">
        <v>0</v>
      </c>
      <c r="N348" s="14">
        <v>0</v>
      </c>
      <c r="O348" s="14">
        <v>125000</v>
      </c>
      <c r="P348" s="14">
        <v>750000</v>
      </c>
      <c r="Q348" s="14">
        <v>0</v>
      </c>
      <c r="R348" s="14">
        <v>0</v>
      </c>
    </row>
    <row r="349" spans="1:18" ht="16.5" hidden="1" customHeight="1" x14ac:dyDescent="0.2">
      <c r="A349" s="10">
        <v>5</v>
      </c>
      <c r="B349" s="11" t="s">
        <v>33</v>
      </c>
      <c r="C349" s="12" t="s">
        <v>395</v>
      </c>
      <c r="D349" s="11" t="s">
        <v>37</v>
      </c>
      <c r="E349" s="13">
        <v>3.76</v>
      </c>
      <c r="F349" s="14">
        <v>16880</v>
      </c>
      <c r="G349" s="14">
        <v>63468.799999999996</v>
      </c>
      <c r="H349" s="15">
        <v>16880</v>
      </c>
      <c r="I349" s="14">
        <v>63468.799999999996</v>
      </c>
      <c r="J349" s="16">
        <v>1</v>
      </c>
      <c r="K349" s="14">
        <v>16880</v>
      </c>
      <c r="L349" s="14">
        <v>63468.799999999996</v>
      </c>
      <c r="M349" s="14">
        <v>0</v>
      </c>
      <c r="N349" s="14">
        <v>0</v>
      </c>
      <c r="O349" s="14">
        <v>16880</v>
      </c>
      <c r="P349" s="14">
        <v>63468.799999999996</v>
      </c>
      <c r="Q349" s="14">
        <v>0</v>
      </c>
      <c r="R349" s="14">
        <v>0</v>
      </c>
    </row>
    <row r="350" spans="1:18" ht="16.5" hidden="1" customHeight="1" x14ac:dyDescent="0.2">
      <c r="A350" s="10">
        <v>6</v>
      </c>
      <c r="B350" s="11" t="s">
        <v>33</v>
      </c>
      <c r="C350" s="12" t="s">
        <v>396</v>
      </c>
      <c r="D350" s="11" t="s">
        <v>35</v>
      </c>
      <c r="E350" s="13">
        <v>1</v>
      </c>
      <c r="F350" s="14">
        <v>3000000</v>
      </c>
      <c r="G350" s="14">
        <v>3000000</v>
      </c>
      <c r="H350" s="15">
        <v>3000000</v>
      </c>
      <c r="I350" s="14">
        <v>3000000</v>
      </c>
      <c r="J350" s="16">
        <v>1</v>
      </c>
      <c r="K350" s="14">
        <v>3000000</v>
      </c>
      <c r="L350" s="14">
        <v>3000000</v>
      </c>
      <c r="M350" s="14">
        <v>0</v>
      </c>
      <c r="N350" s="14">
        <v>0</v>
      </c>
      <c r="O350" s="14">
        <v>3000000</v>
      </c>
      <c r="P350" s="14">
        <v>3000000</v>
      </c>
      <c r="Q350" s="14">
        <v>0</v>
      </c>
      <c r="R350" s="14">
        <v>0</v>
      </c>
    </row>
    <row r="351" spans="1:18" ht="16.5" hidden="1" customHeight="1" x14ac:dyDescent="0.2">
      <c r="A351" s="10">
        <v>7</v>
      </c>
      <c r="B351" s="11" t="s">
        <v>33</v>
      </c>
      <c r="C351" s="12" t="s">
        <v>479</v>
      </c>
      <c r="D351" s="11" t="s">
        <v>58</v>
      </c>
      <c r="E351" s="13">
        <v>1</v>
      </c>
      <c r="F351" s="14">
        <v>350000</v>
      </c>
      <c r="G351" s="14">
        <v>350000</v>
      </c>
      <c r="H351" s="15">
        <v>350000</v>
      </c>
      <c r="I351" s="14">
        <v>350000</v>
      </c>
      <c r="J351" s="16">
        <v>1</v>
      </c>
      <c r="K351" s="14">
        <v>350000</v>
      </c>
      <c r="L351" s="14">
        <v>350000</v>
      </c>
      <c r="M351" s="14">
        <v>0</v>
      </c>
      <c r="N351" s="14">
        <v>0</v>
      </c>
      <c r="O351" s="14">
        <v>350000</v>
      </c>
      <c r="P351" s="14">
        <v>350000</v>
      </c>
      <c r="Q351" s="14">
        <v>0</v>
      </c>
      <c r="R351" s="14">
        <v>0</v>
      </c>
    </row>
    <row r="352" spans="1:18" ht="16.5" hidden="1" customHeight="1" x14ac:dyDescent="0.2">
      <c r="A352" s="10">
        <v>8</v>
      </c>
      <c r="B352" s="11" t="s">
        <v>33</v>
      </c>
      <c r="C352" s="12" t="s">
        <v>480</v>
      </c>
      <c r="D352" s="11" t="s">
        <v>58</v>
      </c>
      <c r="E352" s="13">
        <v>1</v>
      </c>
      <c r="F352" s="14">
        <v>15000</v>
      </c>
      <c r="G352" s="14">
        <v>15000</v>
      </c>
      <c r="H352" s="15">
        <v>15000</v>
      </c>
      <c r="I352" s="14">
        <v>15000</v>
      </c>
      <c r="J352" s="16">
        <v>1</v>
      </c>
      <c r="K352" s="14">
        <v>15000</v>
      </c>
      <c r="L352" s="14">
        <v>15000</v>
      </c>
      <c r="M352" s="14">
        <v>0</v>
      </c>
      <c r="N352" s="14">
        <v>0</v>
      </c>
      <c r="O352" s="14">
        <v>15000</v>
      </c>
      <c r="P352" s="14">
        <v>15000</v>
      </c>
      <c r="Q352" s="14">
        <v>0</v>
      </c>
      <c r="R352" s="14">
        <v>0</v>
      </c>
    </row>
    <row r="353" spans="1:20" ht="16.5" hidden="1" customHeight="1" x14ac:dyDescent="0.2">
      <c r="A353" s="10">
        <v>9</v>
      </c>
      <c r="B353" s="11" t="s">
        <v>33</v>
      </c>
      <c r="C353" s="12" t="s">
        <v>481</v>
      </c>
      <c r="D353" s="11" t="s">
        <v>48</v>
      </c>
      <c r="E353" s="13">
        <v>49.2</v>
      </c>
      <c r="F353" s="14">
        <v>15000</v>
      </c>
      <c r="G353" s="14">
        <v>738000</v>
      </c>
      <c r="H353" s="15">
        <v>15000</v>
      </c>
      <c r="I353" s="14">
        <v>738000</v>
      </c>
      <c r="J353" s="16">
        <v>1</v>
      </c>
      <c r="K353" s="14">
        <v>15000</v>
      </c>
      <c r="L353" s="14">
        <v>738000</v>
      </c>
      <c r="M353" s="14">
        <v>0</v>
      </c>
      <c r="N353" s="14">
        <v>0</v>
      </c>
      <c r="O353" s="14">
        <v>15000</v>
      </c>
      <c r="P353" s="14">
        <v>738000</v>
      </c>
      <c r="Q353" s="14">
        <v>0</v>
      </c>
      <c r="R353" s="14">
        <v>0</v>
      </c>
    </row>
    <row r="354" spans="1:20" ht="16.5" hidden="1" customHeight="1" x14ac:dyDescent="0.2">
      <c r="A354" s="10">
        <v>10</v>
      </c>
      <c r="B354" s="11" t="s">
        <v>33</v>
      </c>
      <c r="C354" s="12" t="s">
        <v>482</v>
      </c>
      <c r="D354" s="11" t="s">
        <v>135</v>
      </c>
      <c r="E354" s="13">
        <v>12</v>
      </c>
      <c r="F354" s="14">
        <v>18000</v>
      </c>
      <c r="G354" s="14">
        <v>216000</v>
      </c>
      <c r="H354" s="15">
        <v>18000</v>
      </c>
      <c r="I354" s="14">
        <v>216000</v>
      </c>
      <c r="J354" s="16">
        <v>1</v>
      </c>
      <c r="K354" s="14">
        <v>18000</v>
      </c>
      <c r="L354" s="14">
        <v>216000</v>
      </c>
      <c r="M354" s="14">
        <v>0</v>
      </c>
      <c r="N354" s="14">
        <v>0</v>
      </c>
      <c r="O354" s="14">
        <v>18000</v>
      </c>
      <c r="P354" s="14">
        <v>216000</v>
      </c>
      <c r="Q354" s="14">
        <v>0</v>
      </c>
      <c r="R354" s="14">
        <v>0</v>
      </c>
    </row>
    <row r="355" spans="1:20" ht="16.5" hidden="1" customHeight="1" x14ac:dyDescent="0.2">
      <c r="A355" s="10">
        <v>11</v>
      </c>
      <c r="B355" s="11" t="s">
        <v>33</v>
      </c>
      <c r="C355" s="12" t="s">
        <v>483</v>
      </c>
      <c r="D355" s="11" t="s">
        <v>135</v>
      </c>
      <c r="E355" s="13">
        <v>720</v>
      </c>
      <c r="F355" s="14">
        <v>1480</v>
      </c>
      <c r="G355" s="14">
        <v>1065600</v>
      </c>
      <c r="H355" s="15">
        <v>1480</v>
      </c>
      <c r="I355" s="14">
        <v>1065600</v>
      </c>
      <c r="J355" s="16">
        <v>1</v>
      </c>
      <c r="K355" s="14">
        <v>1480</v>
      </c>
      <c r="L355" s="14">
        <v>1065600</v>
      </c>
      <c r="M355" s="14">
        <v>0</v>
      </c>
      <c r="N355" s="14">
        <v>0</v>
      </c>
      <c r="O355" s="14">
        <v>1480</v>
      </c>
      <c r="P355" s="14">
        <v>1065600</v>
      </c>
      <c r="Q355" s="14">
        <v>0</v>
      </c>
      <c r="R355" s="14">
        <v>0</v>
      </c>
    </row>
    <row r="356" spans="1:20" ht="16.5" hidden="1" customHeight="1" x14ac:dyDescent="0.2">
      <c r="A356" s="10">
        <v>12</v>
      </c>
      <c r="B356" s="11" t="s">
        <v>33</v>
      </c>
      <c r="C356" s="12" t="s">
        <v>484</v>
      </c>
      <c r="D356" s="11" t="s">
        <v>58</v>
      </c>
      <c r="E356" s="13">
        <v>4</v>
      </c>
      <c r="F356" s="14">
        <v>485000</v>
      </c>
      <c r="G356" s="14">
        <v>1940000</v>
      </c>
      <c r="H356" s="15">
        <v>485000</v>
      </c>
      <c r="I356" s="14">
        <v>1940000</v>
      </c>
      <c r="J356" s="16">
        <v>1</v>
      </c>
      <c r="K356" s="14">
        <v>485000</v>
      </c>
      <c r="L356" s="14">
        <v>1940000</v>
      </c>
      <c r="M356" s="14">
        <v>0</v>
      </c>
      <c r="N356" s="14">
        <v>0</v>
      </c>
      <c r="O356" s="14">
        <v>485000</v>
      </c>
      <c r="P356" s="14">
        <v>1940000</v>
      </c>
      <c r="Q356" s="14">
        <v>0</v>
      </c>
      <c r="R356" s="14">
        <v>0</v>
      </c>
    </row>
    <row r="357" spans="1:20" ht="16.5" hidden="1" customHeight="1" x14ac:dyDescent="0.2">
      <c r="A357" s="10">
        <v>13</v>
      </c>
      <c r="B357" s="11" t="s">
        <v>485</v>
      </c>
      <c r="C357" s="12" t="s">
        <v>486</v>
      </c>
      <c r="D357" s="11" t="s">
        <v>35</v>
      </c>
      <c r="E357" s="13">
        <v>1</v>
      </c>
      <c r="F357" s="14">
        <v>200000</v>
      </c>
      <c r="G357" s="14">
        <v>200000</v>
      </c>
      <c r="H357" s="15">
        <v>230000</v>
      </c>
      <c r="I357" s="14">
        <v>230000</v>
      </c>
      <c r="J357" s="16">
        <v>1</v>
      </c>
      <c r="K357" s="14">
        <v>230000</v>
      </c>
      <c r="L357" s="14">
        <v>230000</v>
      </c>
      <c r="M357" s="14">
        <v>0</v>
      </c>
      <c r="N357" s="14">
        <v>0</v>
      </c>
      <c r="O357" s="14">
        <v>230000</v>
      </c>
      <c r="P357" s="14">
        <v>230000</v>
      </c>
      <c r="Q357" s="14">
        <v>30000</v>
      </c>
      <c r="R357" s="14">
        <v>30000</v>
      </c>
      <c r="S357" s="1">
        <v>0</v>
      </c>
      <c r="T357" s="1">
        <v>0</v>
      </c>
    </row>
    <row r="358" spans="1:20" ht="16.5" hidden="1" customHeight="1" x14ac:dyDescent="0.2">
      <c r="A358" s="10">
        <v>14</v>
      </c>
      <c r="B358" s="11" t="s">
        <v>487</v>
      </c>
      <c r="C358" s="12" t="s">
        <v>488</v>
      </c>
      <c r="D358" s="11" t="s">
        <v>35</v>
      </c>
      <c r="E358" s="13">
        <v>1</v>
      </c>
      <c r="F358" s="14">
        <v>413000</v>
      </c>
      <c r="G358" s="14">
        <v>413000</v>
      </c>
      <c r="H358" s="15">
        <v>680000</v>
      </c>
      <c r="I358" s="14">
        <v>680000</v>
      </c>
      <c r="J358" s="16">
        <v>1</v>
      </c>
      <c r="K358" s="14">
        <v>680000</v>
      </c>
      <c r="L358" s="14">
        <v>680000</v>
      </c>
      <c r="M358" s="14">
        <v>0</v>
      </c>
      <c r="N358" s="14">
        <v>0</v>
      </c>
      <c r="O358" s="14">
        <v>680000</v>
      </c>
      <c r="P358" s="14">
        <v>680000</v>
      </c>
      <c r="Q358" s="14">
        <v>267000</v>
      </c>
      <c r="R358" s="14">
        <v>267000</v>
      </c>
      <c r="S358" s="1">
        <v>0</v>
      </c>
      <c r="T358" s="1">
        <v>0</v>
      </c>
    </row>
    <row r="359" spans="1:20" ht="16.5" hidden="1" customHeight="1" x14ac:dyDescent="0.2">
      <c r="A359" s="10">
        <v>15</v>
      </c>
      <c r="B359" s="11" t="s">
        <v>487</v>
      </c>
      <c r="C359" s="12" t="s">
        <v>489</v>
      </c>
      <c r="D359" s="11" t="s">
        <v>35</v>
      </c>
      <c r="E359" s="13">
        <v>1</v>
      </c>
      <c r="F359" s="14">
        <v>413000</v>
      </c>
      <c r="G359" s="14">
        <v>413000</v>
      </c>
      <c r="H359" s="15">
        <v>680000</v>
      </c>
      <c r="I359" s="14">
        <v>680000</v>
      </c>
      <c r="J359" s="16">
        <v>1</v>
      </c>
      <c r="K359" s="14">
        <v>680000</v>
      </c>
      <c r="L359" s="14">
        <v>680000</v>
      </c>
      <c r="M359" s="14">
        <v>0</v>
      </c>
      <c r="N359" s="14">
        <v>0</v>
      </c>
      <c r="O359" s="14">
        <v>680000</v>
      </c>
      <c r="P359" s="14">
        <v>680000</v>
      </c>
      <c r="Q359" s="14">
        <v>267000</v>
      </c>
      <c r="R359" s="14">
        <v>267000</v>
      </c>
      <c r="S359" s="1">
        <v>0</v>
      </c>
      <c r="T359" s="1">
        <v>0</v>
      </c>
    </row>
    <row r="360" spans="1:20" ht="16.5" hidden="1" customHeight="1" x14ac:dyDescent="0.2">
      <c r="A360" s="10">
        <v>16</v>
      </c>
      <c r="B360" s="11" t="s">
        <v>490</v>
      </c>
      <c r="C360" s="12" t="s">
        <v>491</v>
      </c>
      <c r="D360" s="11" t="s">
        <v>35</v>
      </c>
      <c r="E360" s="13">
        <v>1</v>
      </c>
      <c r="F360" s="14">
        <v>690000</v>
      </c>
      <c r="G360" s="14">
        <v>690000</v>
      </c>
      <c r="H360" s="15">
        <v>1020000</v>
      </c>
      <c r="I360" s="14">
        <v>1020000</v>
      </c>
      <c r="J360" s="16">
        <v>1</v>
      </c>
      <c r="K360" s="14">
        <v>1020000</v>
      </c>
      <c r="L360" s="14">
        <v>1020000</v>
      </c>
      <c r="M360" s="14">
        <v>0</v>
      </c>
      <c r="N360" s="14">
        <v>0</v>
      </c>
      <c r="O360" s="14">
        <v>1020000</v>
      </c>
      <c r="P360" s="14">
        <v>1020000</v>
      </c>
      <c r="Q360" s="14">
        <v>330000</v>
      </c>
      <c r="R360" s="14">
        <v>330000</v>
      </c>
      <c r="S360" s="1">
        <v>0</v>
      </c>
      <c r="T360" s="1">
        <v>0</v>
      </c>
    </row>
    <row r="361" spans="1:20" ht="16.5" hidden="1" customHeight="1" x14ac:dyDescent="0.2">
      <c r="A361" s="10">
        <v>17</v>
      </c>
      <c r="B361" s="11" t="s">
        <v>492</v>
      </c>
      <c r="C361" s="12" t="s">
        <v>493</v>
      </c>
      <c r="D361" s="11" t="s">
        <v>494</v>
      </c>
      <c r="E361" s="13">
        <v>4</v>
      </c>
      <c r="F361" s="14">
        <v>8000</v>
      </c>
      <c r="G361" s="14">
        <v>32000</v>
      </c>
      <c r="H361" s="15">
        <v>36500</v>
      </c>
      <c r="I361" s="14">
        <v>146000</v>
      </c>
      <c r="J361" s="16">
        <v>1</v>
      </c>
      <c r="K361" s="14">
        <v>36500</v>
      </c>
      <c r="L361" s="14">
        <v>146000</v>
      </c>
      <c r="M361" s="14">
        <v>0</v>
      </c>
      <c r="N361" s="14">
        <v>0</v>
      </c>
      <c r="O361" s="14">
        <v>36500</v>
      </c>
      <c r="P361" s="14">
        <v>146000</v>
      </c>
      <c r="Q361" s="14">
        <v>28500</v>
      </c>
      <c r="R361" s="14">
        <v>114000</v>
      </c>
      <c r="S361" s="1">
        <v>0</v>
      </c>
      <c r="T361" s="1">
        <v>0</v>
      </c>
    </row>
    <row r="362" spans="1:20" ht="16.5" hidden="1" customHeight="1" x14ac:dyDescent="0.2">
      <c r="A362" s="10">
        <v>18</v>
      </c>
      <c r="B362" s="11" t="s">
        <v>292</v>
      </c>
      <c r="C362" s="12" t="s">
        <v>293</v>
      </c>
      <c r="D362" s="11" t="s">
        <v>43</v>
      </c>
      <c r="E362" s="13">
        <v>2.73</v>
      </c>
      <c r="F362" s="14">
        <v>2500</v>
      </c>
      <c r="G362" s="14">
        <v>6825</v>
      </c>
      <c r="H362" s="15">
        <v>3000</v>
      </c>
      <c r="I362" s="14">
        <v>8190</v>
      </c>
      <c r="J362" s="16">
        <v>1</v>
      </c>
      <c r="K362" s="14">
        <v>3000</v>
      </c>
      <c r="L362" s="14">
        <v>8190</v>
      </c>
      <c r="M362" s="14">
        <v>0</v>
      </c>
      <c r="N362" s="14">
        <v>0</v>
      </c>
      <c r="O362" s="14">
        <v>3000</v>
      </c>
      <c r="P362" s="14">
        <v>8190</v>
      </c>
      <c r="Q362" s="14">
        <v>500</v>
      </c>
      <c r="R362" s="14">
        <v>1365</v>
      </c>
      <c r="S362" s="1">
        <v>0</v>
      </c>
      <c r="T362" s="1">
        <v>0</v>
      </c>
    </row>
    <row r="363" spans="1:20" ht="16.5" hidden="1" customHeight="1" x14ac:dyDescent="0.2">
      <c r="A363" s="10">
        <v>19</v>
      </c>
      <c r="B363" s="11" t="s">
        <v>397</v>
      </c>
      <c r="C363" s="12" t="s">
        <v>398</v>
      </c>
      <c r="D363" s="11" t="s">
        <v>35</v>
      </c>
      <c r="E363" s="13">
        <v>22.834</v>
      </c>
      <c r="F363" s="14">
        <v>1333</v>
      </c>
      <c r="G363" s="14">
        <v>30437.721999999998</v>
      </c>
      <c r="H363" s="15">
        <v>1500</v>
      </c>
      <c r="I363" s="14">
        <v>34251</v>
      </c>
      <c r="J363" s="16">
        <v>1</v>
      </c>
      <c r="K363" s="14">
        <v>1500</v>
      </c>
      <c r="L363" s="14">
        <v>34251</v>
      </c>
      <c r="M363" s="14">
        <v>0</v>
      </c>
      <c r="N363" s="14">
        <v>0</v>
      </c>
      <c r="O363" s="14">
        <v>1500</v>
      </c>
      <c r="P363" s="14">
        <v>34251</v>
      </c>
      <c r="Q363" s="14">
        <v>167</v>
      </c>
      <c r="R363" s="14">
        <v>3813.2780000000021</v>
      </c>
      <c r="S363" s="1">
        <v>0</v>
      </c>
      <c r="T363" s="1">
        <v>0</v>
      </c>
    </row>
    <row r="364" spans="1:20" ht="16.5" hidden="1" customHeight="1" x14ac:dyDescent="0.2">
      <c r="A364" s="10">
        <v>20</v>
      </c>
      <c r="B364" s="11" t="s">
        <v>495</v>
      </c>
      <c r="C364" s="12" t="s">
        <v>496</v>
      </c>
      <c r="D364" s="11" t="s">
        <v>43</v>
      </c>
      <c r="E364" s="13">
        <v>78.78</v>
      </c>
      <c r="F364" s="14">
        <v>73000</v>
      </c>
      <c r="G364" s="14">
        <v>5750940</v>
      </c>
      <c r="H364" s="15">
        <v>367985</v>
      </c>
      <c r="I364" s="14">
        <v>28989858.300000001</v>
      </c>
      <c r="J364" s="16">
        <v>1</v>
      </c>
      <c r="K364" s="14">
        <v>367985</v>
      </c>
      <c r="L364" s="14">
        <v>28989858.300000001</v>
      </c>
      <c r="M364" s="14">
        <v>0</v>
      </c>
      <c r="N364" s="14">
        <v>0</v>
      </c>
      <c r="O364" s="14">
        <v>367985</v>
      </c>
      <c r="P364" s="14">
        <v>28989858.300000001</v>
      </c>
      <c r="Q364" s="14">
        <v>294985</v>
      </c>
      <c r="R364" s="14">
        <v>23238918.300000001</v>
      </c>
      <c r="S364" s="1">
        <v>0</v>
      </c>
      <c r="T364" s="1">
        <v>0</v>
      </c>
    </row>
    <row r="365" spans="1:20" ht="16.5" hidden="1" customHeight="1" x14ac:dyDescent="0.2">
      <c r="A365" s="10">
        <v>21</v>
      </c>
      <c r="B365" s="11" t="s">
        <v>495</v>
      </c>
      <c r="C365" s="12" t="s">
        <v>497</v>
      </c>
      <c r="D365" s="11" t="s">
        <v>43</v>
      </c>
      <c r="E365" s="13">
        <v>48.480000000000004</v>
      </c>
      <c r="F365" s="14">
        <v>73000</v>
      </c>
      <c r="G365" s="14">
        <v>3539040.0000000005</v>
      </c>
      <c r="H365" s="15">
        <v>243265</v>
      </c>
      <c r="I365" s="14">
        <v>11793487.200000001</v>
      </c>
      <c r="J365" s="16">
        <v>1</v>
      </c>
      <c r="K365" s="14">
        <v>243265</v>
      </c>
      <c r="L365" s="14">
        <v>11793487.200000001</v>
      </c>
      <c r="M365" s="14">
        <v>0</v>
      </c>
      <c r="N365" s="14">
        <v>0</v>
      </c>
      <c r="O365" s="14">
        <v>243265</v>
      </c>
      <c r="P365" s="14">
        <v>11793487.200000001</v>
      </c>
      <c r="Q365" s="14">
        <v>170265</v>
      </c>
      <c r="R365" s="14">
        <v>8254447.2000000011</v>
      </c>
      <c r="S365" s="1">
        <v>0</v>
      </c>
      <c r="T365" s="1">
        <v>0</v>
      </c>
    </row>
    <row r="366" spans="1:20" ht="16.5" hidden="1" customHeight="1" x14ac:dyDescent="0.2">
      <c r="A366" s="10">
        <v>22</v>
      </c>
      <c r="B366" s="11" t="s">
        <v>498</v>
      </c>
      <c r="C366" s="12" t="s">
        <v>499</v>
      </c>
      <c r="D366" s="11" t="s">
        <v>43</v>
      </c>
      <c r="E366" s="13">
        <v>75.75</v>
      </c>
      <c r="F366" s="14">
        <v>29200</v>
      </c>
      <c r="G366" s="14">
        <v>2211900</v>
      </c>
      <c r="H366" s="15">
        <v>106315</v>
      </c>
      <c r="I366" s="14">
        <v>8053361.25</v>
      </c>
      <c r="J366" s="16">
        <v>1</v>
      </c>
      <c r="K366" s="14">
        <v>106315</v>
      </c>
      <c r="L366" s="14">
        <v>8053361.25</v>
      </c>
      <c r="M366" s="14">
        <v>0</v>
      </c>
      <c r="N366" s="14">
        <v>0</v>
      </c>
      <c r="O366" s="14">
        <v>106315</v>
      </c>
      <c r="P366" s="14">
        <v>8053361.25</v>
      </c>
      <c r="Q366" s="14">
        <v>77115</v>
      </c>
      <c r="R366" s="14">
        <v>5841461.25</v>
      </c>
      <c r="S366" s="1">
        <v>0</v>
      </c>
      <c r="T366" s="1">
        <v>0</v>
      </c>
    </row>
    <row r="367" spans="1:20" ht="16.5" hidden="1" customHeight="1" x14ac:dyDescent="0.2">
      <c r="A367" s="10">
        <v>23</v>
      </c>
      <c r="B367" s="11" t="s">
        <v>500</v>
      </c>
      <c r="C367" s="12" t="s">
        <v>501</v>
      </c>
      <c r="D367" s="11" t="s">
        <v>43</v>
      </c>
      <c r="E367" s="13">
        <v>35.524999999999999</v>
      </c>
      <c r="F367" s="14">
        <v>2760</v>
      </c>
      <c r="G367" s="14">
        <v>98049</v>
      </c>
      <c r="H367" s="15">
        <v>39091</v>
      </c>
      <c r="I367" s="14">
        <v>1388707.7749999999</v>
      </c>
      <c r="J367" s="16">
        <v>1</v>
      </c>
      <c r="K367" s="14">
        <v>39091</v>
      </c>
      <c r="L367" s="14">
        <v>1388707.7749999999</v>
      </c>
      <c r="M367" s="14">
        <v>0</v>
      </c>
      <c r="N367" s="14">
        <v>0</v>
      </c>
      <c r="O367" s="14">
        <v>39091</v>
      </c>
      <c r="P367" s="14">
        <v>1388707.7749999999</v>
      </c>
      <c r="Q367" s="14">
        <v>36331</v>
      </c>
      <c r="R367" s="14">
        <v>1290658.7749999999</v>
      </c>
      <c r="S367" s="1">
        <v>0</v>
      </c>
      <c r="T367" s="1">
        <v>0</v>
      </c>
    </row>
    <row r="368" spans="1:20" ht="16.5" customHeight="1" x14ac:dyDescent="0.2">
      <c r="A368" s="10">
        <v>24</v>
      </c>
      <c r="B368" s="11" t="s">
        <v>82</v>
      </c>
      <c r="C368" s="12" t="s">
        <v>83</v>
      </c>
      <c r="D368" s="11" t="s">
        <v>39</v>
      </c>
      <c r="E368" s="13">
        <v>3561.3683600000004</v>
      </c>
      <c r="F368" s="14">
        <v>140000</v>
      </c>
      <c r="G368" s="14">
        <v>498591570.40000004</v>
      </c>
      <c r="H368" s="15">
        <v>200000</v>
      </c>
      <c r="I368" s="14">
        <v>712273672.00000012</v>
      </c>
      <c r="J368" s="16">
        <v>1</v>
      </c>
      <c r="K368" s="14">
        <v>200000</v>
      </c>
      <c r="L368" s="14">
        <v>712273672.00000012</v>
      </c>
      <c r="M368" s="14">
        <v>0</v>
      </c>
      <c r="N368" s="14">
        <v>0</v>
      </c>
      <c r="O368" s="14">
        <v>200000</v>
      </c>
      <c r="P368" s="14">
        <v>712273672.00000012</v>
      </c>
      <c r="Q368" s="14">
        <v>60000</v>
      </c>
      <c r="R368" s="14">
        <v>213682101.59999999</v>
      </c>
      <c r="S368" s="1">
        <v>0</v>
      </c>
      <c r="T368" s="1">
        <v>0</v>
      </c>
    </row>
    <row r="369" spans="1:20" ht="16.5" hidden="1" customHeight="1" x14ac:dyDescent="0.2">
      <c r="A369" s="10">
        <v>25</v>
      </c>
      <c r="B369" s="11" t="s">
        <v>84</v>
      </c>
      <c r="C369" s="12" t="s">
        <v>85</v>
      </c>
      <c r="D369" s="11" t="s">
        <v>39</v>
      </c>
      <c r="E369" s="13">
        <v>3.3041931000000004</v>
      </c>
      <c r="F369" s="14">
        <v>400000</v>
      </c>
      <c r="G369" s="14">
        <v>1321677.2400000002</v>
      </c>
      <c r="H369" s="15">
        <v>380000</v>
      </c>
      <c r="I369" s="14">
        <v>1255593.3780000003</v>
      </c>
      <c r="J369" s="16">
        <v>1</v>
      </c>
      <c r="K369" s="14">
        <v>380000</v>
      </c>
      <c r="L369" s="14">
        <v>1255593.3780000003</v>
      </c>
      <c r="M369" s="14">
        <v>0</v>
      </c>
      <c r="N369" s="14">
        <v>0</v>
      </c>
      <c r="O369" s="14">
        <v>380000</v>
      </c>
      <c r="P369" s="14">
        <v>1255593.3780000003</v>
      </c>
      <c r="Q369" s="14">
        <v>-20000</v>
      </c>
      <c r="R369" s="14">
        <v>-66083.861999999965</v>
      </c>
      <c r="S369" s="1">
        <v>0</v>
      </c>
      <c r="T369" s="1">
        <v>0</v>
      </c>
    </row>
    <row r="370" spans="1:20" ht="16.5" hidden="1" customHeight="1" x14ac:dyDescent="0.2">
      <c r="A370" s="10">
        <v>26</v>
      </c>
      <c r="B370" s="11" t="s">
        <v>86</v>
      </c>
      <c r="C370" s="12" t="s">
        <v>87</v>
      </c>
      <c r="D370" s="11" t="s">
        <v>39</v>
      </c>
      <c r="E370" s="13">
        <v>40.285035174999997</v>
      </c>
      <c r="F370" s="14">
        <v>400000</v>
      </c>
      <c r="G370" s="14">
        <v>16114014.069999998</v>
      </c>
      <c r="H370" s="15">
        <v>380000</v>
      </c>
      <c r="I370" s="14">
        <v>15308313.3665</v>
      </c>
      <c r="J370" s="16">
        <v>1</v>
      </c>
      <c r="K370" s="14">
        <v>380000</v>
      </c>
      <c r="L370" s="14">
        <v>15308313.3665</v>
      </c>
      <c r="M370" s="14">
        <v>0</v>
      </c>
      <c r="N370" s="14">
        <v>0</v>
      </c>
      <c r="O370" s="14">
        <v>380000</v>
      </c>
      <c r="P370" s="14">
        <v>15308313.3665</v>
      </c>
      <c r="Q370" s="14">
        <v>-20000</v>
      </c>
      <c r="R370" s="14">
        <v>-805700.7034999989</v>
      </c>
      <c r="S370" s="1">
        <v>0</v>
      </c>
      <c r="T370" s="1">
        <v>0</v>
      </c>
    </row>
    <row r="371" spans="1:20" ht="16.5" hidden="1" customHeight="1" x14ac:dyDescent="0.2">
      <c r="A371" s="10">
        <v>27</v>
      </c>
      <c r="B371" s="11" t="s">
        <v>88</v>
      </c>
      <c r="C371" s="12" t="s">
        <v>89</v>
      </c>
      <c r="D371" s="11" t="s">
        <v>39</v>
      </c>
      <c r="E371" s="13">
        <v>209.48135317499995</v>
      </c>
      <c r="F371" s="14">
        <v>450000</v>
      </c>
      <c r="G371" s="14">
        <v>94266608.928749979</v>
      </c>
      <c r="H371" s="15">
        <v>570000</v>
      </c>
      <c r="I371" s="14">
        <v>119404371.30974998</v>
      </c>
      <c r="J371" s="16">
        <v>1</v>
      </c>
      <c r="K371" s="14">
        <v>570000</v>
      </c>
      <c r="L371" s="14">
        <v>119404371.30974998</v>
      </c>
      <c r="M371" s="14">
        <v>0</v>
      </c>
      <c r="N371" s="14">
        <v>0</v>
      </c>
      <c r="O371" s="14">
        <v>570000</v>
      </c>
      <c r="P371" s="14">
        <v>119404371.30974998</v>
      </c>
      <c r="Q371" s="14">
        <v>120000</v>
      </c>
      <c r="R371" s="14">
        <v>25137762.380999997</v>
      </c>
      <c r="S371" s="1">
        <v>0</v>
      </c>
      <c r="T371" s="1">
        <v>0</v>
      </c>
    </row>
    <row r="372" spans="1:20" ht="16.5" hidden="1" customHeight="1" x14ac:dyDescent="0.2">
      <c r="A372" s="10">
        <v>28</v>
      </c>
      <c r="B372" s="11" t="s">
        <v>90</v>
      </c>
      <c r="C372" s="12" t="s">
        <v>91</v>
      </c>
      <c r="D372" s="11" t="s">
        <v>58</v>
      </c>
      <c r="E372" s="13">
        <v>4</v>
      </c>
      <c r="F372" s="14">
        <v>1529000</v>
      </c>
      <c r="G372" s="14">
        <v>6116000</v>
      </c>
      <c r="H372" s="15">
        <v>2090000</v>
      </c>
      <c r="I372" s="14">
        <v>8360000</v>
      </c>
      <c r="J372" s="16">
        <v>1</v>
      </c>
      <c r="K372" s="14">
        <v>2090000</v>
      </c>
      <c r="L372" s="14">
        <v>8360000</v>
      </c>
      <c r="M372" s="14">
        <v>0</v>
      </c>
      <c r="N372" s="14">
        <v>0</v>
      </c>
      <c r="O372" s="14">
        <v>2090000</v>
      </c>
      <c r="P372" s="14">
        <v>8360000</v>
      </c>
      <c r="Q372" s="14">
        <v>561000</v>
      </c>
      <c r="R372" s="14">
        <v>2244000</v>
      </c>
      <c r="S372" s="1">
        <v>0</v>
      </c>
      <c r="T372" s="1">
        <v>0</v>
      </c>
    </row>
    <row r="373" spans="1:20" ht="16.5" hidden="1" customHeight="1" x14ac:dyDescent="0.2">
      <c r="A373" s="10">
        <v>29</v>
      </c>
      <c r="B373" s="11" t="s">
        <v>92</v>
      </c>
      <c r="C373" s="12" t="s">
        <v>93</v>
      </c>
      <c r="D373" s="11" t="s">
        <v>35</v>
      </c>
      <c r="E373" s="13">
        <v>1</v>
      </c>
      <c r="F373" s="14">
        <v>100000</v>
      </c>
      <c r="G373" s="14">
        <v>100000</v>
      </c>
      <c r="H373" s="15">
        <v>550000</v>
      </c>
      <c r="I373" s="14">
        <v>550000</v>
      </c>
      <c r="J373" s="16">
        <v>1</v>
      </c>
      <c r="K373" s="14">
        <v>550000</v>
      </c>
      <c r="L373" s="14">
        <v>550000</v>
      </c>
      <c r="M373" s="14">
        <v>0</v>
      </c>
      <c r="N373" s="14">
        <v>0</v>
      </c>
      <c r="O373" s="14">
        <v>550000</v>
      </c>
      <c r="P373" s="14">
        <v>550000</v>
      </c>
      <c r="Q373" s="14">
        <v>450000</v>
      </c>
      <c r="R373" s="14">
        <v>450000</v>
      </c>
      <c r="S373" s="1">
        <v>0</v>
      </c>
      <c r="T373" s="1">
        <v>0</v>
      </c>
    </row>
    <row r="374" spans="1:20" ht="16.5" hidden="1" customHeight="1" x14ac:dyDescent="0.2">
      <c r="A374" s="10">
        <v>30</v>
      </c>
      <c r="B374" s="11" t="s">
        <v>299</v>
      </c>
      <c r="C374" s="12" t="s">
        <v>300</v>
      </c>
      <c r="D374" s="11" t="s">
        <v>43</v>
      </c>
      <c r="E374" s="13">
        <v>13067.565000000001</v>
      </c>
      <c r="F374" s="14">
        <v>3200</v>
      </c>
      <c r="G374" s="14">
        <v>41816208</v>
      </c>
      <c r="H374" s="15">
        <v>5500</v>
      </c>
      <c r="I374" s="14">
        <v>71871607.5</v>
      </c>
      <c r="J374" s="16">
        <v>1</v>
      </c>
      <c r="K374" s="14">
        <v>5500</v>
      </c>
      <c r="L374" s="14">
        <v>71871607.5</v>
      </c>
      <c r="M374" s="14">
        <v>0</v>
      </c>
      <c r="N374" s="14">
        <v>0</v>
      </c>
      <c r="O374" s="14">
        <v>5500</v>
      </c>
      <c r="P374" s="14">
        <v>71871607.5</v>
      </c>
      <c r="Q374" s="14">
        <v>2300</v>
      </c>
      <c r="R374" s="14">
        <v>30055399.5</v>
      </c>
      <c r="S374" s="1">
        <v>0</v>
      </c>
      <c r="T374" s="1">
        <v>0</v>
      </c>
    </row>
    <row r="375" spans="1:20" ht="16.5" hidden="1" customHeight="1" x14ac:dyDescent="0.2">
      <c r="A375" s="10">
        <v>31</v>
      </c>
      <c r="B375" s="11" t="s">
        <v>96</v>
      </c>
      <c r="C375" s="12" t="s">
        <v>97</v>
      </c>
      <c r="D375" s="11" t="s">
        <v>37</v>
      </c>
      <c r="E375" s="13">
        <v>0.65080000000000005</v>
      </c>
      <c r="F375" s="14">
        <v>30000</v>
      </c>
      <c r="G375" s="14">
        <v>19524</v>
      </c>
      <c r="H375" s="15">
        <v>55000</v>
      </c>
      <c r="I375" s="14">
        <v>35794</v>
      </c>
      <c r="J375" s="16">
        <v>1</v>
      </c>
      <c r="K375" s="14">
        <v>55000</v>
      </c>
      <c r="L375" s="14">
        <v>35794</v>
      </c>
      <c r="M375" s="14">
        <v>0</v>
      </c>
      <c r="N375" s="14">
        <v>0</v>
      </c>
      <c r="O375" s="14">
        <v>55000</v>
      </c>
      <c r="P375" s="14">
        <v>35794</v>
      </c>
      <c r="Q375" s="14">
        <v>25000</v>
      </c>
      <c r="R375" s="14">
        <v>16270</v>
      </c>
      <c r="S375" s="1">
        <v>0</v>
      </c>
      <c r="T375" s="1">
        <v>0</v>
      </c>
    </row>
    <row r="376" spans="1:20" ht="16.5" hidden="1" customHeight="1" x14ac:dyDescent="0.2">
      <c r="A376" s="10">
        <v>32</v>
      </c>
      <c r="B376" s="11" t="s">
        <v>502</v>
      </c>
      <c r="C376" s="12" t="s">
        <v>503</v>
      </c>
      <c r="D376" s="11" t="s">
        <v>504</v>
      </c>
      <c r="E376" s="13">
        <v>1</v>
      </c>
      <c r="F376" s="14">
        <v>3100000</v>
      </c>
      <c r="G376" s="14">
        <v>3100000</v>
      </c>
      <c r="H376" s="15">
        <v>2780000</v>
      </c>
      <c r="I376" s="14">
        <v>2780000</v>
      </c>
      <c r="J376" s="16">
        <v>1</v>
      </c>
      <c r="K376" s="14">
        <v>2780000</v>
      </c>
      <c r="L376" s="14">
        <v>2780000</v>
      </c>
      <c r="M376" s="14">
        <v>0</v>
      </c>
      <c r="N376" s="14">
        <v>0</v>
      </c>
      <c r="O376" s="14">
        <v>2780000</v>
      </c>
      <c r="P376" s="14">
        <v>2780000</v>
      </c>
      <c r="Q376" s="14">
        <v>-320000</v>
      </c>
      <c r="R376" s="14">
        <v>-320000</v>
      </c>
      <c r="S376" s="1">
        <v>0</v>
      </c>
      <c r="T376" s="1">
        <v>0</v>
      </c>
    </row>
    <row r="377" spans="1:20" ht="16.5" hidden="1" customHeight="1" x14ac:dyDescent="0.2">
      <c r="A377" s="10">
        <v>33</v>
      </c>
      <c r="B377" s="11" t="s">
        <v>505</v>
      </c>
      <c r="C377" s="12" t="s">
        <v>506</v>
      </c>
      <c r="D377" s="11" t="s">
        <v>504</v>
      </c>
      <c r="E377" s="13">
        <v>4</v>
      </c>
      <c r="F377" s="14">
        <v>4537634</v>
      </c>
      <c r="G377" s="14">
        <v>18150536</v>
      </c>
      <c r="H377" s="15">
        <v>3452546</v>
      </c>
      <c r="I377" s="14">
        <v>13810184</v>
      </c>
      <c r="J377" s="16">
        <v>1</v>
      </c>
      <c r="K377" s="14">
        <v>3452546</v>
      </c>
      <c r="L377" s="14">
        <v>13810184</v>
      </c>
      <c r="M377" s="14">
        <v>0</v>
      </c>
      <c r="N377" s="14">
        <v>0</v>
      </c>
      <c r="O377" s="14">
        <v>3452546</v>
      </c>
      <c r="P377" s="14">
        <v>13810184</v>
      </c>
      <c r="Q377" s="14">
        <v>-1085088</v>
      </c>
      <c r="R377" s="14">
        <v>-4340352</v>
      </c>
      <c r="S377" s="1">
        <v>0</v>
      </c>
      <c r="T377" s="1">
        <v>0</v>
      </c>
    </row>
    <row r="378" spans="1:20" ht="16.5" hidden="1" customHeight="1" x14ac:dyDescent="0.2">
      <c r="A378" s="10">
        <v>34</v>
      </c>
      <c r="B378" s="11" t="s">
        <v>507</v>
      </c>
      <c r="C378" s="12" t="s">
        <v>508</v>
      </c>
      <c r="D378" s="11" t="s">
        <v>509</v>
      </c>
      <c r="E378" s="13">
        <v>4</v>
      </c>
      <c r="F378" s="14">
        <v>28000</v>
      </c>
      <c r="G378" s="14">
        <v>112000</v>
      </c>
      <c r="H378" s="15">
        <v>150000</v>
      </c>
      <c r="I378" s="14">
        <v>600000</v>
      </c>
      <c r="J378" s="16">
        <v>1</v>
      </c>
      <c r="K378" s="14">
        <v>150000</v>
      </c>
      <c r="L378" s="14">
        <v>600000</v>
      </c>
      <c r="M378" s="14">
        <v>0</v>
      </c>
      <c r="N378" s="14">
        <v>0</v>
      </c>
      <c r="O378" s="14">
        <v>150000</v>
      </c>
      <c r="P378" s="14">
        <v>600000</v>
      </c>
      <c r="Q378" s="14">
        <v>122000</v>
      </c>
      <c r="R378" s="14">
        <v>488000</v>
      </c>
      <c r="S378" s="1">
        <v>0</v>
      </c>
      <c r="T378" s="1">
        <v>0</v>
      </c>
    </row>
    <row r="379" spans="1:20" ht="16.5" hidden="1" customHeight="1" x14ac:dyDescent="0.2">
      <c r="A379" s="10">
        <v>35</v>
      </c>
      <c r="B379" s="11" t="s">
        <v>100</v>
      </c>
      <c r="C379" s="12" t="s">
        <v>510</v>
      </c>
      <c r="D379" s="11" t="s">
        <v>35</v>
      </c>
      <c r="E379" s="13">
        <v>1</v>
      </c>
      <c r="F379" s="14">
        <v>6000</v>
      </c>
      <c r="G379" s="14">
        <v>6000</v>
      </c>
      <c r="H379" s="15">
        <v>282000</v>
      </c>
      <c r="I379" s="14">
        <v>282000</v>
      </c>
      <c r="J379" s="16">
        <v>1</v>
      </c>
      <c r="K379" s="14">
        <v>282000</v>
      </c>
      <c r="L379" s="14">
        <v>282000</v>
      </c>
      <c r="M379" s="14">
        <v>0</v>
      </c>
      <c r="N379" s="14">
        <v>0</v>
      </c>
      <c r="O379" s="14">
        <v>282000</v>
      </c>
      <c r="P379" s="14">
        <v>282000</v>
      </c>
      <c r="Q379" s="14">
        <v>276000</v>
      </c>
      <c r="R379" s="14">
        <v>276000</v>
      </c>
      <c r="S379" s="1">
        <v>0</v>
      </c>
      <c r="T379" s="1">
        <v>0</v>
      </c>
    </row>
    <row r="380" spans="1:20" ht="16.5" hidden="1" customHeight="1" x14ac:dyDescent="0.2">
      <c r="A380" s="10">
        <v>36</v>
      </c>
      <c r="B380" s="11" t="s">
        <v>208</v>
      </c>
      <c r="C380" s="12" t="s">
        <v>511</v>
      </c>
      <c r="D380" s="11" t="s">
        <v>37</v>
      </c>
      <c r="E380" s="13">
        <v>1.24</v>
      </c>
      <c r="F380" s="14">
        <v>20000</v>
      </c>
      <c r="G380" s="14">
        <v>24800</v>
      </c>
      <c r="H380" s="15">
        <v>25000</v>
      </c>
      <c r="I380" s="14">
        <v>31000</v>
      </c>
      <c r="J380" s="16">
        <v>1</v>
      </c>
      <c r="K380" s="14">
        <v>25000</v>
      </c>
      <c r="L380" s="14">
        <v>31000</v>
      </c>
      <c r="M380" s="14">
        <v>0</v>
      </c>
      <c r="N380" s="14">
        <v>0</v>
      </c>
      <c r="O380" s="14">
        <v>25000</v>
      </c>
      <c r="P380" s="14">
        <v>31000</v>
      </c>
      <c r="Q380" s="14">
        <v>5000</v>
      </c>
      <c r="R380" s="14">
        <v>6200</v>
      </c>
      <c r="S380" s="1">
        <v>0</v>
      </c>
      <c r="T380" s="1">
        <v>0</v>
      </c>
    </row>
    <row r="381" spans="1:20" ht="16.5" hidden="1" customHeight="1" x14ac:dyDescent="0.2">
      <c r="A381" s="10">
        <v>37</v>
      </c>
      <c r="B381" s="11" t="s">
        <v>113</v>
      </c>
      <c r="C381" s="12" t="s">
        <v>114</v>
      </c>
      <c r="D381" s="11" t="s">
        <v>37</v>
      </c>
      <c r="E381" s="13">
        <v>58.681709999999995</v>
      </c>
      <c r="F381" s="14">
        <v>20000</v>
      </c>
      <c r="G381" s="14">
        <v>1173634.2</v>
      </c>
      <c r="H381" s="15">
        <v>23000</v>
      </c>
      <c r="I381" s="14">
        <v>1349679.3299999998</v>
      </c>
      <c r="J381" s="16">
        <v>1</v>
      </c>
      <c r="K381" s="14">
        <v>23000</v>
      </c>
      <c r="L381" s="14">
        <v>1349679.3299999998</v>
      </c>
      <c r="M381" s="14">
        <v>0</v>
      </c>
      <c r="N381" s="14">
        <v>0</v>
      </c>
      <c r="O381" s="14">
        <v>23000</v>
      </c>
      <c r="P381" s="14">
        <v>1349679.3299999998</v>
      </c>
      <c r="Q381" s="14">
        <v>3000</v>
      </c>
      <c r="R381" s="14">
        <v>176045.12999999989</v>
      </c>
      <c r="S381" s="1">
        <v>0</v>
      </c>
      <c r="T381" s="1">
        <v>0</v>
      </c>
    </row>
    <row r="382" spans="1:20" ht="16.5" hidden="1" customHeight="1" x14ac:dyDescent="0.2">
      <c r="A382" s="10">
        <v>38</v>
      </c>
      <c r="B382" s="11" t="s">
        <v>115</v>
      </c>
      <c r="C382" s="12" t="s">
        <v>116</v>
      </c>
      <c r="D382" s="11" t="s">
        <v>39</v>
      </c>
      <c r="E382" s="13">
        <v>88.068545874999984</v>
      </c>
      <c r="F382" s="14">
        <v>320000</v>
      </c>
      <c r="G382" s="14">
        <v>28181934.679999996</v>
      </c>
      <c r="H382" s="15">
        <v>370000</v>
      </c>
      <c r="I382" s="14">
        <v>32585361.973749995</v>
      </c>
      <c r="J382" s="16">
        <v>1</v>
      </c>
      <c r="K382" s="14">
        <v>370000</v>
      </c>
      <c r="L382" s="14">
        <v>32585361.973749995</v>
      </c>
      <c r="M382" s="14">
        <v>0</v>
      </c>
      <c r="N382" s="14">
        <v>0</v>
      </c>
      <c r="O382" s="14">
        <v>370000</v>
      </c>
      <c r="P382" s="14">
        <v>32585361.973749995</v>
      </c>
      <c r="Q382" s="14">
        <v>50000</v>
      </c>
      <c r="R382" s="14">
        <v>4403427.2937499993</v>
      </c>
      <c r="S382" s="1">
        <v>0</v>
      </c>
      <c r="T382" s="1">
        <v>0</v>
      </c>
    </row>
    <row r="383" spans="1:20" ht="16.5" hidden="1" customHeight="1" x14ac:dyDescent="0.2">
      <c r="A383" s="10">
        <v>39</v>
      </c>
      <c r="B383" s="11" t="s">
        <v>115</v>
      </c>
      <c r="C383" s="12" t="s">
        <v>118</v>
      </c>
      <c r="D383" s="11" t="s">
        <v>39</v>
      </c>
      <c r="E383" s="13">
        <v>6.7850899999999992E-2</v>
      </c>
      <c r="F383" s="14">
        <v>320000</v>
      </c>
      <c r="G383" s="14">
        <v>21712.287999999997</v>
      </c>
      <c r="H383" s="15">
        <v>370000</v>
      </c>
      <c r="I383" s="14">
        <v>25104.832999999999</v>
      </c>
      <c r="J383" s="16">
        <v>1</v>
      </c>
      <c r="K383" s="14">
        <v>370000</v>
      </c>
      <c r="L383" s="14">
        <v>25104.832999999999</v>
      </c>
      <c r="M383" s="14">
        <v>0</v>
      </c>
      <c r="N383" s="14">
        <v>0</v>
      </c>
      <c r="O383" s="14">
        <v>370000</v>
      </c>
      <c r="P383" s="14">
        <v>25104.832999999999</v>
      </c>
      <c r="Q383" s="14">
        <v>50000</v>
      </c>
      <c r="R383" s="14">
        <v>3392.5450000000019</v>
      </c>
      <c r="S383" s="1">
        <v>0</v>
      </c>
      <c r="T383" s="1">
        <v>0</v>
      </c>
    </row>
    <row r="384" spans="1:20" ht="16.5" hidden="1" customHeight="1" x14ac:dyDescent="0.2">
      <c r="A384" s="10">
        <v>40</v>
      </c>
      <c r="B384" s="11" t="s">
        <v>117</v>
      </c>
      <c r="C384" s="12" t="s">
        <v>118</v>
      </c>
      <c r="D384" s="11" t="s">
        <v>39</v>
      </c>
      <c r="E384" s="13">
        <v>29.088591425000001</v>
      </c>
      <c r="F384" s="14">
        <v>320000</v>
      </c>
      <c r="G384" s="14">
        <v>9308349.256000001</v>
      </c>
      <c r="H384" s="15">
        <v>370000</v>
      </c>
      <c r="I384" s="14">
        <v>10762778.82725</v>
      </c>
      <c r="J384" s="16">
        <v>1</v>
      </c>
      <c r="K384" s="14">
        <v>370000</v>
      </c>
      <c r="L384" s="14">
        <v>10762778.82725</v>
      </c>
      <c r="M384" s="14">
        <v>0</v>
      </c>
      <c r="N384" s="14">
        <v>0</v>
      </c>
      <c r="O384" s="14">
        <v>370000</v>
      </c>
      <c r="P384" s="14">
        <v>10762778.82725</v>
      </c>
      <c r="Q384" s="14">
        <v>50000</v>
      </c>
      <c r="R384" s="14">
        <v>1454429.5712499991</v>
      </c>
      <c r="S384" s="1">
        <v>0</v>
      </c>
      <c r="T384" s="1">
        <v>0</v>
      </c>
    </row>
    <row r="385" spans="1:20" ht="16.5" hidden="1" customHeight="1" x14ac:dyDescent="0.2">
      <c r="A385" s="10">
        <v>41</v>
      </c>
      <c r="B385" s="11" t="s">
        <v>399</v>
      </c>
      <c r="C385" s="12" t="s">
        <v>400</v>
      </c>
      <c r="D385" s="11" t="s">
        <v>39</v>
      </c>
      <c r="E385" s="13">
        <v>1.0465885500000001</v>
      </c>
      <c r="F385" s="14">
        <v>310000</v>
      </c>
      <c r="G385" s="14">
        <v>324442.45050000004</v>
      </c>
      <c r="H385" s="15">
        <v>320000</v>
      </c>
      <c r="I385" s="14">
        <v>334908.33600000001</v>
      </c>
      <c r="J385" s="16">
        <v>1</v>
      </c>
      <c r="K385" s="14">
        <v>320000</v>
      </c>
      <c r="L385" s="14">
        <v>334908.33600000001</v>
      </c>
      <c r="M385" s="14">
        <v>0</v>
      </c>
      <c r="N385" s="14">
        <v>0</v>
      </c>
      <c r="O385" s="14">
        <v>320000</v>
      </c>
      <c r="P385" s="14">
        <v>334908.33600000001</v>
      </c>
      <c r="Q385" s="14">
        <v>10000</v>
      </c>
      <c r="R385" s="14">
        <v>10465.885499999975</v>
      </c>
      <c r="S385" s="1">
        <v>0</v>
      </c>
      <c r="T385" s="1">
        <v>0</v>
      </c>
    </row>
    <row r="386" spans="1:20" ht="16.5" hidden="1" customHeight="1" x14ac:dyDescent="0.2">
      <c r="A386" s="10">
        <v>42</v>
      </c>
      <c r="B386" s="11" t="s">
        <v>401</v>
      </c>
      <c r="C386" s="12" t="s">
        <v>402</v>
      </c>
      <c r="D386" s="11" t="s">
        <v>39</v>
      </c>
      <c r="E386" s="13">
        <v>15.810716999999999</v>
      </c>
      <c r="F386" s="14">
        <v>320000</v>
      </c>
      <c r="G386" s="14">
        <v>5059429.4399999995</v>
      </c>
      <c r="H386" s="15">
        <v>370000</v>
      </c>
      <c r="I386" s="14">
        <v>5849965.2899999991</v>
      </c>
      <c r="J386" s="16">
        <v>1</v>
      </c>
      <c r="K386" s="14">
        <v>370000</v>
      </c>
      <c r="L386" s="14">
        <v>5849965.2899999991</v>
      </c>
      <c r="M386" s="14">
        <v>0</v>
      </c>
      <c r="N386" s="14">
        <v>0</v>
      </c>
      <c r="O386" s="14">
        <v>370000</v>
      </c>
      <c r="P386" s="14">
        <v>5849965.2899999991</v>
      </c>
      <c r="Q386" s="14">
        <v>50000</v>
      </c>
      <c r="R386" s="14">
        <v>790535.84999999963</v>
      </c>
      <c r="S386" s="1">
        <v>0</v>
      </c>
      <c r="T386" s="1">
        <v>0</v>
      </c>
    </row>
    <row r="387" spans="1:20" ht="16.5" hidden="1" customHeight="1" x14ac:dyDescent="0.2">
      <c r="A387" s="10">
        <v>43</v>
      </c>
      <c r="B387" s="11" t="s">
        <v>403</v>
      </c>
      <c r="C387" s="12" t="s">
        <v>404</v>
      </c>
      <c r="D387" s="11" t="s">
        <v>39</v>
      </c>
      <c r="E387" s="13">
        <v>24.479999999999997</v>
      </c>
      <c r="F387" s="14">
        <v>320000</v>
      </c>
      <c r="G387" s="14">
        <v>7833599.9999999991</v>
      </c>
      <c r="H387" s="15">
        <v>370000</v>
      </c>
      <c r="I387" s="14">
        <v>9057599.9999999981</v>
      </c>
      <c r="J387" s="16">
        <v>1</v>
      </c>
      <c r="K387" s="14">
        <v>370000</v>
      </c>
      <c r="L387" s="14">
        <v>9057599.9999999981</v>
      </c>
      <c r="M387" s="14">
        <v>0</v>
      </c>
      <c r="N387" s="14">
        <v>0</v>
      </c>
      <c r="O387" s="14">
        <v>370000</v>
      </c>
      <c r="P387" s="14">
        <v>9057599.9999999981</v>
      </c>
      <c r="Q387" s="14">
        <v>50000</v>
      </c>
      <c r="R387" s="14">
        <v>1223999.9999999991</v>
      </c>
      <c r="S387" s="1">
        <v>0</v>
      </c>
      <c r="T387" s="1">
        <v>0</v>
      </c>
    </row>
    <row r="388" spans="1:20" ht="16.5" hidden="1" customHeight="1" x14ac:dyDescent="0.2">
      <c r="A388" s="10">
        <v>44</v>
      </c>
      <c r="B388" s="11" t="s">
        <v>405</v>
      </c>
      <c r="C388" s="12" t="s">
        <v>406</v>
      </c>
      <c r="D388" s="11" t="s">
        <v>39</v>
      </c>
      <c r="E388" s="13">
        <v>332.85719999999998</v>
      </c>
      <c r="F388" s="14">
        <v>220000</v>
      </c>
      <c r="G388" s="14">
        <v>73228584</v>
      </c>
      <c r="H388" s="15">
        <v>300000</v>
      </c>
      <c r="I388" s="14">
        <v>99857160</v>
      </c>
      <c r="J388" s="16">
        <v>1</v>
      </c>
      <c r="K388" s="14">
        <v>300000</v>
      </c>
      <c r="L388" s="14">
        <v>99857160</v>
      </c>
      <c r="M388" s="14">
        <v>0</v>
      </c>
      <c r="N388" s="14">
        <v>0</v>
      </c>
      <c r="O388" s="14">
        <v>300000</v>
      </c>
      <c r="P388" s="14">
        <v>99857160</v>
      </c>
      <c r="Q388" s="14">
        <v>80000</v>
      </c>
      <c r="R388" s="14">
        <v>26628576</v>
      </c>
      <c r="S388" s="1">
        <v>0</v>
      </c>
      <c r="T388" s="1">
        <v>0</v>
      </c>
    </row>
    <row r="389" spans="1:20" ht="16.5" hidden="1" customHeight="1" x14ac:dyDescent="0.2">
      <c r="A389" s="10">
        <v>45</v>
      </c>
      <c r="B389" s="11" t="s">
        <v>407</v>
      </c>
      <c r="C389" s="12" t="s">
        <v>408</v>
      </c>
      <c r="D389" s="11" t="s">
        <v>135</v>
      </c>
      <c r="E389" s="13">
        <v>2.7699100000000003</v>
      </c>
      <c r="F389" s="14">
        <v>11667</v>
      </c>
      <c r="G389" s="14">
        <v>32316.539970000005</v>
      </c>
      <c r="H389" s="15">
        <v>15000</v>
      </c>
      <c r="I389" s="14">
        <v>41548.65</v>
      </c>
      <c r="J389" s="16">
        <v>1</v>
      </c>
      <c r="K389" s="14">
        <v>15000</v>
      </c>
      <c r="L389" s="14">
        <v>41548.65</v>
      </c>
      <c r="M389" s="14">
        <v>0</v>
      </c>
      <c r="N389" s="14">
        <v>0</v>
      </c>
      <c r="O389" s="14">
        <v>15000</v>
      </c>
      <c r="P389" s="14">
        <v>41548.65</v>
      </c>
      <c r="Q389" s="14">
        <v>3333</v>
      </c>
      <c r="R389" s="14">
        <v>9232.1100299999962</v>
      </c>
      <c r="S389" s="1">
        <v>0</v>
      </c>
      <c r="T389" s="1">
        <v>0</v>
      </c>
    </row>
    <row r="390" spans="1:20" ht="16.5" hidden="1" customHeight="1" x14ac:dyDescent="0.2">
      <c r="A390" s="10">
        <v>46</v>
      </c>
      <c r="B390" s="11" t="s">
        <v>512</v>
      </c>
      <c r="C390" s="12" t="s">
        <v>513</v>
      </c>
      <c r="D390" s="11" t="s">
        <v>58</v>
      </c>
      <c r="E390" s="13">
        <v>1</v>
      </c>
      <c r="F390" s="14">
        <v>40000</v>
      </c>
      <c r="G390" s="14">
        <v>40000</v>
      </c>
      <c r="H390" s="15">
        <v>42000</v>
      </c>
      <c r="I390" s="14">
        <v>42000</v>
      </c>
      <c r="J390" s="16">
        <v>1</v>
      </c>
      <c r="K390" s="14">
        <v>42000</v>
      </c>
      <c r="L390" s="14">
        <v>42000</v>
      </c>
      <c r="M390" s="14">
        <v>0</v>
      </c>
      <c r="N390" s="14">
        <v>0</v>
      </c>
      <c r="O390" s="14">
        <v>42000</v>
      </c>
      <c r="P390" s="14">
        <v>42000</v>
      </c>
      <c r="Q390" s="14">
        <v>2000</v>
      </c>
      <c r="R390" s="14">
        <v>2000</v>
      </c>
      <c r="S390" s="1">
        <v>0</v>
      </c>
      <c r="T390" s="1">
        <v>0</v>
      </c>
    </row>
    <row r="391" spans="1:20" ht="16.5" hidden="1" customHeight="1" x14ac:dyDescent="0.2">
      <c r="A391" s="10">
        <v>47</v>
      </c>
      <c r="B391" s="11" t="s">
        <v>514</v>
      </c>
      <c r="C391" s="12" t="s">
        <v>124</v>
      </c>
      <c r="D391" s="11" t="s">
        <v>58</v>
      </c>
      <c r="E391" s="13">
        <v>4</v>
      </c>
      <c r="F391" s="14">
        <v>1127113</v>
      </c>
      <c r="G391" s="14">
        <v>4508452</v>
      </c>
      <c r="H391" s="15">
        <v>2840000</v>
      </c>
      <c r="I391" s="14">
        <v>11360000</v>
      </c>
      <c r="J391" s="16">
        <v>1</v>
      </c>
      <c r="K391" s="14">
        <v>2840000</v>
      </c>
      <c r="L391" s="14">
        <v>11360000</v>
      </c>
      <c r="M391" s="14">
        <v>0</v>
      </c>
      <c r="N391" s="14">
        <v>0</v>
      </c>
      <c r="O391" s="14">
        <v>2840000</v>
      </c>
      <c r="P391" s="14">
        <v>11360000</v>
      </c>
      <c r="Q391" s="14">
        <v>1712887</v>
      </c>
      <c r="R391" s="14">
        <v>6851548</v>
      </c>
      <c r="S391" s="1">
        <v>0</v>
      </c>
      <c r="T391" s="1">
        <v>0</v>
      </c>
    </row>
    <row r="392" spans="1:20" ht="16.5" hidden="1" customHeight="1" x14ac:dyDescent="0.2">
      <c r="A392" s="10">
        <v>48</v>
      </c>
      <c r="B392" s="11" t="s">
        <v>129</v>
      </c>
      <c r="C392" s="12" t="s">
        <v>130</v>
      </c>
      <c r="D392" s="11" t="s">
        <v>37</v>
      </c>
      <c r="E392" s="13">
        <v>42.661339999999996</v>
      </c>
      <c r="F392" s="14">
        <v>23000</v>
      </c>
      <c r="G392" s="14">
        <v>981210.82</v>
      </c>
      <c r="H392" s="15">
        <v>24000</v>
      </c>
      <c r="I392" s="14">
        <v>1023872.1599999999</v>
      </c>
      <c r="J392" s="16">
        <v>1</v>
      </c>
      <c r="K392" s="14">
        <v>24000</v>
      </c>
      <c r="L392" s="14">
        <v>1023872.1599999999</v>
      </c>
      <c r="M392" s="14">
        <v>0</v>
      </c>
      <c r="N392" s="14">
        <v>0</v>
      </c>
      <c r="O392" s="14">
        <v>24000</v>
      </c>
      <c r="P392" s="14">
        <v>1023872.1599999999</v>
      </c>
      <c r="Q392" s="14">
        <v>1000</v>
      </c>
      <c r="R392" s="14">
        <v>42661.339999999967</v>
      </c>
      <c r="S392" s="1">
        <v>0</v>
      </c>
      <c r="T392" s="1">
        <v>0</v>
      </c>
    </row>
    <row r="393" spans="1:20" ht="16.5" hidden="1" customHeight="1" x14ac:dyDescent="0.2">
      <c r="A393" s="10">
        <v>49</v>
      </c>
      <c r="B393" s="11" t="s">
        <v>133</v>
      </c>
      <c r="C393" s="12" t="s">
        <v>134</v>
      </c>
      <c r="D393" s="11" t="s">
        <v>135</v>
      </c>
      <c r="E393" s="13">
        <v>35939.601999999999</v>
      </c>
      <c r="F393" s="14">
        <v>900</v>
      </c>
      <c r="G393" s="14">
        <v>32345641.800000001</v>
      </c>
      <c r="H393" s="15">
        <v>1480</v>
      </c>
      <c r="I393" s="14">
        <v>53190610.960000001</v>
      </c>
      <c r="J393" s="16">
        <v>1</v>
      </c>
      <c r="K393" s="14">
        <v>1480</v>
      </c>
      <c r="L393" s="14">
        <v>53190610.960000001</v>
      </c>
      <c r="M393" s="14">
        <v>0</v>
      </c>
      <c r="N393" s="14">
        <v>0</v>
      </c>
      <c r="O393" s="14">
        <v>1480</v>
      </c>
      <c r="P393" s="14">
        <v>53190610.960000001</v>
      </c>
      <c r="Q393" s="14">
        <v>580</v>
      </c>
      <c r="R393" s="14">
        <v>20844969.16</v>
      </c>
      <c r="S393" s="1">
        <v>0</v>
      </c>
      <c r="T393" s="1">
        <v>0</v>
      </c>
    </row>
    <row r="394" spans="1:20" ht="16.5" hidden="1" customHeight="1" x14ac:dyDescent="0.2">
      <c r="A394" s="10">
        <v>50</v>
      </c>
      <c r="B394" s="11" t="s">
        <v>140</v>
      </c>
      <c r="C394" s="12" t="s">
        <v>141</v>
      </c>
      <c r="D394" s="11" t="s">
        <v>39</v>
      </c>
      <c r="E394" s="13">
        <v>1.8793420000000003</v>
      </c>
      <c r="F394" s="14">
        <v>3409091</v>
      </c>
      <c r="G394" s="14">
        <v>6406847.8981220014</v>
      </c>
      <c r="H394" s="15">
        <v>3300000</v>
      </c>
      <c r="I394" s="14">
        <v>6201828.6000000006</v>
      </c>
      <c r="J394" s="16">
        <v>1</v>
      </c>
      <c r="K394" s="14">
        <v>3300000</v>
      </c>
      <c r="L394" s="14">
        <v>6201828.6000000006</v>
      </c>
      <c r="M394" s="14">
        <v>0</v>
      </c>
      <c r="N394" s="14">
        <v>0</v>
      </c>
      <c r="O394" s="14">
        <v>3300000</v>
      </c>
      <c r="P394" s="14">
        <v>6201828.6000000006</v>
      </c>
      <c r="Q394" s="14">
        <v>-109091</v>
      </c>
      <c r="R394" s="14">
        <v>-205019.29812200088</v>
      </c>
      <c r="S394" s="1">
        <v>0</v>
      </c>
      <c r="T394" s="1">
        <v>0</v>
      </c>
    </row>
    <row r="395" spans="1:20" ht="16.5" hidden="1" customHeight="1" x14ac:dyDescent="0.2">
      <c r="A395" s="10">
        <v>51</v>
      </c>
      <c r="B395" s="11" t="s">
        <v>142</v>
      </c>
      <c r="C395" s="12" t="s">
        <v>143</v>
      </c>
      <c r="D395" s="11" t="s">
        <v>39</v>
      </c>
      <c r="E395" s="13">
        <v>0.45735899999999996</v>
      </c>
      <c r="F395" s="14">
        <v>3409091</v>
      </c>
      <c r="G395" s="14">
        <v>1559178.4506689999</v>
      </c>
      <c r="H395" s="15">
        <v>3300000</v>
      </c>
      <c r="I395" s="14">
        <v>1509284.7</v>
      </c>
      <c r="J395" s="16">
        <v>1</v>
      </c>
      <c r="K395" s="14">
        <v>3300000</v>
      </c>
      <c r="L395" s="14">
        <v>1509284.7</v>
      </c>
      <c r="M395" s="14">
        <v>0</v>
      </c>
      <c r="N395" s="14">
        <v>0</v>
      </c>
      <c r="O395" s="14">
        <v>3300000</v>
      </c>
      <c r="P395" s="14">
        <v>1509284.7</v>
      </c>
      <c r="Q395" s="14">
        <v>-109091</v>
      </c>
      <c r="R395" s="14">
        <v>-49893.750668999972</v>
      </c>
      <c r="S395" s="1">
        <v>0</v>
      </c>
      <c r="T395" s="1">
        <v>0</v>
      </c>
    </row>
    <row r="396" spans="1:20" ht="16.5" hidden="1" customHeight="1" x14ac:dyDescent="0.2">
      <c r="A396" s="10">
        <v>52</v>
      </c>
      <c r="B396" s="11" t="s">
        <v>144</v>
      </c>
      <c r="C396" s="12" t="s">
        <v>145</v>
      </c>
      <c r="D396" s="11" t="s">
        <v>39</v>
      </c>
      <c r="E396" s="13">
        <v>2.2343160000000006</v>
      </c>
      <c r="F396" s="14">
        <v>3409091</v>
      </c>
      <c r="G396" s="14">
        <v>7616986.5667560026</v>
      </c>
      <c r="H396" s="15">
        <v>3300000</v>
      </c>
      <c r="I396" s="14">
        <v>7373242.8000000017</v>
      </c>
      <c r="J396" s="16">
        <v>1</v>
      </c>
      <c r="K396" s="14">
        <v>3300000</v>
      </c>
      <c r="L396" s="14">
        <v>7373242.8000000017</v>
      </c>
      <c r="M396" s="14">
        <v>0</v>
      </c>
      <c r="N396" s="14">
        <v>0</v>
      </c>
      <c r="O396" s="14">
        <v>3300000</v>
      </c>
      <c r="P396" s="14">
        <v>7373242.8000000017</v>
      </c>
      <c r="Q396" s="14">
        <v>-109091</v>
      </c>
      <c r="R396" s="14">
        <v>-243743.76675600093</v>
      </c>
      <c r="S396" s="1">
        <v>0</v>
      </c>
      <c r="T396" s="1">
        <v>0</v>
      </c>
    </row>
    <row r="397" spans="1:20" ht="16.5" hidden="1" customHeight="1" x14ac:dyDescent="0.2">
      <c r="A397" s="10">
        <v>53</v>
      </c>
      <c r="B397" s="11" t="s">
        <v>146</v>
      </c>
      <c r="C397" s="12" t="s">
        <v>147</v>
      </c>
      <c r="D397" s="11" t="s">
        <v>39</v>
      </c>
      <c r="E397" s="13">
        <v>1.7219999999999999E-2</v>
      </c>
      <c r="F397" s="14">
        <v>3409091</v>
      </c>
      <c r="G397" s="14">
        <v>58704.547019999998</v>
      </c>
      <c r="H397" s="15">
        <v>3300000</v>
      </c>
      <c r="I397" s="14">
        <v>56826</v>
      </c>
      <c r="J397" s="16">
        <v>1</v>
      </c>
      <c r="K397" s="14">
        <v>3300000</v>
      </c>
      <c r="L397" s="14">
        <v>56826</v>
      </c>
      <c r="M397" s="14">
        <v>0</v>
      </c>
      <c r="N397" s="14">
        <v>0</v>
      </c>
      <c r="O397" s="14">
        <v>3300000</v>
      </c>
      <c r="P397" s="14">
        <v>56826</v>
      </c>
      <c r="Q397" s="14">
        <v>-109091</v>
      </c>
      <c r="R397" s="14">
        <v>-1878.5470199999982</v>
      </c>
      <c r="S397" s="1">
        <v>0</v>
      </c>
      <c r="T397" s="1">
        <v>0</v>
      </c>
    </row>
    <row r="398" spans="1:20" ht="16.5" hidden="1" customHeight="1" x14ac:dyDescent="0.2">
      <c r="A398" s="10">
        <v>54</v>
      </c>
      <c r="B398" s="11" t="s">
        <v>160</v>
      </c>
      <c r="C398" s="12" t="s">
        <v>161</v>
      </c>
      <c r="D398" s="11" t="s">
        <v>37</v>
      </c>
      <c r="E398" s="13">
        <v>1.3499999999999998E-2</v>
      </c>
      <c r="F398" s="14">
        <v>118000</v>
      </c>
      <c r="G398" s="14">
        <v>1592.9999999999998</v>
      </c>
      <c r="H398" s="15">
        <v>120000</v>
      </c>
      <c r="I398" s="14">
        <v>1619.9999999999998</v>
      </c>
      <c r="J398" s="16">
        <v>1</v>
      </c>
      <c r="K398" s="14">
        <v>120000</v>
      </c>
      <c r="L398" s="14">
        <v>1619.9999999999998</v>
      </c>
      <c r="M398" s="14">
        <v>0</v>
      </c>
      <c r="N398" s="14">
        <v>0</v>
      </c>
      <c r="O398" s="14">
        <v>120000</v>
      </c>
      <c r="P398" s="14">
        <v>1619.9999999999998</v>
      </c>
      <c r="Q398" s="14">
        <v>2000</v>
      </c>
      <c r="R398" s="14">
        <v>27</v>
      </c>
      <c r="S398" s="1">
        <v>0</v>
      </c>
      <c r="T398" s="1">
        <v>0</v>
      </c>
    </row>
    <row r="399" spans="1:20" ht="16.5" hidden="1" customHeight="1" x14ac:dyDescent="0.2">
      <c r="A399" s="10">
        <v>55</v>
      </c>
      <c r="B399" s="11" t="s">
        <v>410</v>
      </c>
      <c r="C399" s="12" t="s">
        <v>411</v>
      </c>
      <c r="D399" s="11" t="s">
        <v>35</v>
      </c>
      <c r="E399" s="13">
        <v>4.7195999999999998</v>
      </c>
      <c r="F399" s="14">
        <v>486667</v>
      </c>
      <c r="G399" s="14">
        <v>2296873.5732</v>
      </c>
      <c r="H399" s="15">
        <v>486667</v>
      </c>
      <c r="I399" s="14">
        <v>2296873.5732</v>
      </c>
      <c r="J399" s="16">
        <v>1</v>
      </c>
      <c r="K399" s="14">
        <v>486667</v>
      </c>
      <c r="L399" s="14">
        <v>2296873.5732</v>
      </c>
      <c r="M399" s="14">
        <v>0</v>
      </c>
      <c r="N399" s="14">
        <v>0</v>
      </c>
      <c r="O399" s="14">
        <v>486667</v>
      </c>
      <c r="P399" s="14">
        <v>2296873.5732</v>
      </c>
      <c r="Q399" s="14">
        <v>0</v>
      </c>
      <c r="R399" s="14">
        <v>0</v>
      </c>
      <c r="S399" s="1">
        <v>0</v>
      </c>
      <c r="T399" s="1">
        <v>0</v>
      </c>
    </row>
    <row r="400" spans="1:20" ht="16.5" hidden="1" customHeight="1" x14ac:dyDescent="0.2">
      <c r="A400" s="10">
        <v>56</v>
      </c>
      <c r="B400" s="11" t="s">
        <v>515</v>
      </c>
      <c r="C400" s="12" t="s">
        <v>516</v>
      </c>
      <c r="D400" s="11" t="s">
        <v>35</v>
      </c>
      <c r="E400" s="13">
        <v>1</v>
      </c>
      <c r="F400" s="14">
        <v>300000</v>
      </c>
      <c r="G400" s="14">
        <v>300000</v>
      </c>
      <c r="H400" s="15">
        <v>350000</v>
      </c>
      <c r="I400" s="14">
        <v>350000</v>
      </c>
      <c r="J400" s="16">
        <v>1</v>
      </c>
      <c r="K400" s="14">
        <v>350000</v>
      </c>
      <c r="L400" s="14">
        <v>350000</v>
      </c>
      <c r="M400" s="14">
        <v>0</v>
      </c>
      <c r="N400" s="14">
        <v>0</v>
      </c>
      <c r="O400" s="14">
        <v>350000</v>
      </c>
      <c r="P400" s="14">
        <v>350000</v>
      </c>
      <c r="Q400" s="14">
        <v>50000</v>
      </c>
      <c r="R400" s="14">
        <v>50000</v>
      </c>
      <c r="S400" s="1">
        <v>0</v>
      </c>
      <c r="T400" s="1">
        <v>0</v>
      </c>
    </row>
    <row r="401" spans="1:20" ht="16.5" hidden="1" customHeight="1" x14ac:dyDescent="0.2">
      <c r="A401" s="10">
        <v>57</v>
      </c>
      <c r="B401" s="11" t="s">
        <v>412</v>
      </c>
      <c r="C401" s="12" t="s">
        <v>413</v>
      </c>
      <c r="D401" s="11" t="s">
        <v>35</v>
      </c>
      <c r="E401" s="13">
        <v>3</v>
      </c>
      <c r="F401" s="14">
        <v>12600</v>
      </c>
      <c r="G401" s="14">
        <v>37800</v>
      </c>
      <c r="H401" s="15">
        <v>33091</v>
      </c>
      <c r="I401" s="14">
        <v>99273</v>
      </c>
      <c r="J401" s="16">
        <v>1</v>
      </c>
      <c r="K401" s="14">
        <v>33091</v>
      </c>
      <c r="L401" s="14">
        <v>99273</v>
      </c>
      <c r="M401" s="14">
        <v>0</v>
      </c>
      <c r="N401" s="14">
        <v>0</v>
      </c>
      <c r="O401" s="14">
        <v>33091</v>
      </c>
      <c r="P401" s="14">
        <v>99273</v>
      </c>
      <c r="Q401" s="14">
        <v>20491</v>
      </c>
      <c r="R401" s="14">
        <v>61473</v>
      </c>
      <c r="S401" s="1">
        <v>0</v>
      </c>
      <c r="T401" s="1">
        <v>0</v>
      </c>
    </row>
    <row r="402" spans="1:20" ht="16.5" hidden="1" customHeight="1" x14ac:dyDescent="0.2">
      <c r="A402" s="10">
        <v>58</v>
      </c>
      <c r="B402" s="11" t="s">
        <v>170</v>
      </c>
      <c r="C402" s="12" t="s">
        <v>171</v>
      </c>
      <c r="D402" s="11" t="s">
        <v>172</v>
      </c>
      <c r="E402" s="13">
        <v>65976.563384999987</v>
      </c>
      <c r="F402" s="14">
        <v>12</v>
      </c>
      <c r="G402" s="14">
        <v>791718.76061999984</v>
      </c>
      <c r="H402" s="15">
        <v>12</v>
      </c>
      <c r="I402" s="14">
        <v>791718.76061999984</v>
      </c>
      <c r="J402" s="16">
        <v>1</v>
      </c>
      <c r="K402" s="14">
        <v>12</v>
      </c>
      <c r="L402" s="14">
        <v>791718.76061999984</v>
      </c>
      <c r="M402" s="14">
        <v>0</v>
      </c>
      <c r="N402" s="14">
        <v>0</v>
      </c>
      <c r="O402" s="14">
        <v>12</v>
      </c>
      <c r="P402" s="14">
        <v>791718.76061999984</v>
      </c>
      <c r="Q402" s="14">
        <v>0</v>
      </c>
      <c r="R402" s="14">
        <v>0</v>
      </c>
      <c r="S402" s="1">
        <v>0</v>
      </c>
      <c r="T402" s="1">
        <v>0</v>
      </c>
    </row>
    <row r="403" spans="1:20" ht="16.5" hidden="1" customHeight="1" x14ac:dyDescent="0.2">
      <c r="A403" s="10">
        <v>59</v>
      </c>
      <c r="B403" s="11" t="s">
        <v>414</v>
      </c>
      <c r="C403" s="12" t="s">
        <v>171</v>
      </c>
      <c r="D403" s="11" t="s">
        <v>39</v>
      </c>
      <c r="E403" s="13">
        <v>3.1463999999999999</v>
      </c>
      <c r="F403" s="14">
        <v>12000</v>
      </c>
      <c r="G403" s="14">
        <v>37756.799999999996</v>
      </c>
      <c r="H403" s="15">
        <v>12000</v>
      </c>
      <c r="I403" s="14">
        <v>37756.799999999996</v>
      </c>
      <c r="J403" s="16">
        <v>1</v>
      </c>
      <c r="K403" s="14">
        <v>12000</v>
      </c>
      <c r="L403" s="14">
        <v>37756.799999999996</v>
      </c>
      <c r="M403" s="14">
        <v>0</v>
      </c>
      <c r="N403" s="14">
        <v>0</v>
      </c>
      <c r="O403" s="14">
        <v>12000</v>
      </c>
      <c r="P403" s="14">
        <v>37756.799999999996</v>
      </c>
      <c r="Q403" s="14">
        <v>0</v>
      </c>
      <c r="R403" s="14">
        <v>0</v>
      </c>
      <c r="S403" s="1">
        <v>0</v>
      </c>
      <c r="T403" s="1">
        <v>0</v>
      </c>
    </row>
    <row r="404" spans="1:20" ht="16.5" hidden="1" customHeight="1" x14ac:dyDescent="0.2">
      <c r="A404" s="10">
        <v>60</v>
      </c>
      <c r="B404" s="11" t="s">
        <v>173</v>
      </c>
      <c r="C404" s="12" t="s">
        <v>174</v>
      </c>
      <c r="D404" s="11" t="s">
        <v>37</v>
      </c>
      <c r="E404" s="13">
        <v>0.21440000000000001</v>
      </c>
      <c r="F404" s="14">
        <v>100000</v>
      </c>
      <c r="G404" s="14">
        <v>21440</v>
      </c>
      <c r="H404" s="15">
        <v>120000</v>
      </c>
      <c r="I404" s="14">
        <v>25728</v>
      </c>
      <c r="J404" s="16">
        <v>1</v>
      </c>
      <c r="K404" s="14">
        <v>120000</v>
      </c>
      <c r="L404" s="14">
        <v>25728</v>
      </c>
      <c r="M404" s="14">
        <v>0</v>
      </c>
      <c r="N404" s="14">
        <v>0</v>
      </c>
      <c r="O404" s="14">
        <v>120000</v>
      </c>
      <c r="P404" s="14">
        <v>25728</v>
      </c>
      <c r="Q404" s="14">
        <v>20000</v>
      </c>
      <c r="R404" s="14">
        <v>4288</v>
      </c>
      <c r="S404" s="1">
        <v>0</v>
      </c>
      <c r="T404" s="1">
        <v>0</v>
      </c>
    </row>
    <row r="405" spans="1:20" ht="16.5" hidden="1" customHeight="1" x14ac:dyDescent="0.2">
      <c r="A405" s="10">
        <v>61</v>
      </c>
      <c r="B405" s="11" t="s">
        <v>415</v>
      </c>
      <c r="C405" s="12" t="s">
        <v>416</v>
      </c>
      <c r="D405" s="11" t="s">
        <v>43</v>
      </c>
      <c r="E405" s="13">
        <v>60.599999999999994</v>
      </c>
      <c r="F405" s="14">
        <v>13182</v>
      </c>
      <c r="G405" s="14">
        <v>798829.2</v>
      </c>
      <c r="H405" s="15">
        <v>13182</v>
      </c>
      <c r="I405" s="14">
        <v>798829.2</v>
      </c>
      <c r="J405" s="16">
        <v>1</v>
      </c>
      <c r="K405" s="14">
        <v>13182</v>
      </c>
      <c r="L405" s="14">
        <v>798829.2</v>
      </c>
      <c r="M405" s="14">
        <v>0</v>
      </c>
      <c r="N405" s="14">
        <v>0</v>
      </c>
      <c r="O405" s="14">
        <v>13182</v>
      </c>
      <c r="P405" s="14">
        <v>798829.2</v>
      </c>
      <c r="Q405" s="14">
        <v>0</v>
      </c>
      <c r="R405" s="14">
        <v>0</v>
      </c>
      <c r="S405" s="1">
        <v>0</v>
      </c>
      <c r="T405" s="1">
        <v>0</v>
      </c>
    </row>
    <row r="406" spans="1:20" ht="16.5" hidden="1" customHeight="1" x14ac:dyDescent="0.2">
      <c r="A406" s="10">
        <v>62</v>
      </c>
      <c r="B406" s="11" t="s">
        <v>417</v>
      </c>
      <c r="C406" s="12" t="s">
        <v>418</v>
      </c>
      <c r="D406" s="11" t="s">
        <v>43</v>
      </c>
      <c r="E406" s="13">
        <v>68.680000000000007</v>
      </c>
      <c r="F406" s="14">
        <v>167727</v>
      </c>
      <c r="G406" s="14">
        <v>11519490.360000001</v>
      </c>
      <c r="H406" s="15">
        <v>249200</v>
      </c>
      <c r="I406" s="14">
        <v>17115056</v>
      </c>
      <c r="J406" s="16">
        <v>1</v>
      </c>
      <c r="K406" s="14">
        <v>249200</v>
      </c>
      <c r="L406" s="14">
        <v>17115056</v>
      </c>
      <c r="M406" s="14">
        <v>0</v>
      </c>
      <c r="N406" s="14">
        <v>0</v>
      </c>
      <c r="O406" s="14">
        <v>249200</v>
      </c>
      <c r="P406" s="14">
        <v>17115056</v>
      </c>
      <c r="Q406" s="14">
        <v>81473</v>
      </c>
      <c r="R406" s="14">
        <v>5595565.6399999987</v>
      </c>
      <c r="S406" s="1">
        <v>0</v>
      </c>
      <c r="T406" s="1">
        <v>0</v>
      </c>
    </row>
    <row r="407" spans="1:20" ht="16.5" hidden="1" customHeight="1" x14ac:dyDescent="0.2">
      <c r="A407" s="10">
        <v>63</v>
      </c>
      <c r="B407" s="11" t="s">
        <v>349</v>
      </c>
      <c r="C407" s="12" t="s">
        <v>350</v>
      </c>
      <c r="D407" s="11" t="s">
        <v>43</v>
      </c>
      <c r="E407" s="13">
        <v>72.72</v>
      </c>
      <c r="F407" s="14">
        <v>19545</v>
      </c>
      <c r="G407" s="14">
        <v>1421312.4</v>
      </c>
      <c r="H407" s="15">
        <v>39000</v>
      </c>
      <c r="I407" s="14">
        <v>2836080</v>
      </c>
      <c r="J407" s="16">
        <v>1</v>
      </c>
      <c r="K407" s="14">
        <v>39000</v>
      </c>
      <c r="L407" s="14">
        <v>2836080</v>
      </c>
      <c r="M407" s="14">
        <v>0</v>
      </c>
      <c r="N407" s="14">
        <v>0</v>
      </c>
      <c r="O407" s="14">
        <v>39000</v>
      </c>
      <c r="P407" s="14">
        <v>2836080</v>
      </c>
      <c r="Q407" s="14">
        <v>19455</v>
      </c>
      <c r="R407" s="14">
        <v>1414767.6</v>
      </c>
      <c r="S407" s="1">
        <v>0</v>
      </c>
      <c r="T407" s="1">
        <v>0</v>
      </c>
    </row>
    <row r="408" spans="1:20" ht="16.5" hidden="1" customHeight="1" x14ac:dyDescent="0.2">
      <c r="A408" s="10">
        <v>64</v>
      </c>
      <c r="B408" s="11" t="s">
        <v>517</v>
      </c>
      <c r="C408" s="12" t="s">
        <v>518</v>
      </c>
      <c r="D408" s="11" t="s">
        <v>43</v>
      </c>
      <c r="E408" s="13">
        <v>76.5</v>
      </c>
      <c r="F408" s="14">
        <v>9100</v>
      </c>
      <c r="G408" s="14">
        <v>696150</v>
      </c>
      <c r="H408" s="15">
        <v>12200</v>
      </c>
      <c r="I408" s="14">
        <v>933300</v>
      </c>
      <c r="J408" s="16">
        <v>1</v>
      </c>
      <c r="K408" s="14">
        <v>12200</v>
      </c>
      <c r="L408" s="14">
        <v>933300</v>
      </c>
      <c r="M408" s="14">
        <v>0</v>
      </c>
      <c r="N408" s="14">
        <v>0</v>
      </c>
      <c r="O408" s="14">
        <v>12200</v>
      </c>
      <c r="P408" s="14">
        <v>933300</v>
      </c>
      <c r="Q408" s="14">
        <v>3100</v>
      </c>
      <c r="R408" s="14">
        <v>237150</v>
      </c>
      <c r="S408" s="1">
        <v>0</v>
      </c>
      <c r="T408" s="1">
        <v>0</v>
      </c>
    </row>
    <row r="409" spans="1:20" ht="16.5" hidden="1" customHeight="1" x14ac:dyDescent="0.2">
      <c r="A409" s="10">
        <v>65</v>
      </c>
      <c r="B409" s="11" t="s">
        <v>519</v>
      </c>
      <c r="C409" s="12" t="s">
        <v>520</v>
      </c>
      <c r="D409" s="11" t="s">
        <v>43</v>
      </c>
      <c r="E409" s="13">
        <v>48.96</v>
      </c>
      <c r="F409" s="14">
        <v>16546</v>
      </c>
      <c r="G409" s="14">
        <v>810092.16</v>
      </c>
      <c r="H409" s="15">
        <v>14800</v>
      </c>
      <c r="I409" s="14">
        <v>724608</v>
      </c>
      <c r="J409" s="16">
        <v>1</v>
      </c>
      <c r="K409" s="14">
        <v>14800</v>
      </c>
      <c r="L409" s="14">
        <v>724608</v>
      </c>
      <c r="M409" s="14">
        <v>0</v>
      </c>
      <c r="N409" s="14">
        <v>0</v>
      </c>
      <c r="O409" s="14">
        <v>14800</v>
      </c>
      <c r="P409" s="14">
        <v>724608</v>
      </c>
      <c r="Q409" s="14">
        <v>-1746</v>
      </c>
      <c r="R409" s="14">
        <v>-85484.160000000033</v>
      </c>
      <c r="S409" s="1">
        <v>0</v>
      </c>
      <c r="T409" s="1">
        <v>0</v>
      </c>
    </row>
    <row r="410" spans="1:20" ht="16.5" hidden="1" customHeight="1" x14ac:dyDescent="0.2">
      <c r="A410" s="10">
        <v>66</v>
      </c>
      <c r="B410" s="11" t="s">
        <v>197</v>
      </c>
      <c r="C410" s="12" t="s">
        <v>196</v>
      </c>
      <c r="D410" s="11" t="s">
        <v>37</v>
      </c>
      <c r="E410" s="13">
        <v>0.44</v>
      </c>
      <c r="F410" s="14">
        <v>25000</v>
      </c>
      <c r="G410" s="14">
        <v>11000</v>
      </c>
      <c r="H410" s="15">
        <v>25000</v>
      </c>
      <c r="I410" s="14">
        <v>11000</v>
      </c>
      <c r="J410" s="16">
        <v>1</v>
      </c>
      <c r="K410" s="14">
        <v>25000</v>
      </c>
      <c r="L410" s="14">
        <v>11000</v>
      </c>
      <c r="M410" s="14">
        <v>0</v>
      </c>
      <c r="N410" s="14">
        <v>0</v>
      </c>
      <c r="O410" s="14">
        <v>25000</v>
      </c>
      <c r="P410" s="14">
        <v>11000</v>
      </c>
      <c r="Q410" s="14">
        <v>0</v>
      </c>
      <c r="R410" s="14">
        <v>0</v>
      </c>
      <c r="S410" s="1">
        <v>0</v>
      </c>
      <c r="T410" s="1">
        <v>0</v>
      </c>
    </row>
    <row r="411" spans="1:20" ht="16.5" hidden="1" customHeight="1" x14ac:dyDescent="0.2">
      <c r="A411" s="10">
        <v>67</v>
      </c>
      <c r="B411" s="11" t="s">
        <v>195</v>
      </c>
      <c r="C411" s="12" t="s">
        <v>196</v>
      </c>
      <c r="D411" s="11" t="s">
        <v>37</v>
      </c>
      <c r="E411" s="13">
        <v>37.198119999999996</v>
      </c>
      <c r="F411" s="14">
        <v>25000</v>
      </c>
      <c r="G411" s="14">
        <v>929952.99999999988</v>
      </c>
      <c r="H411" s="15">
        <v>25000</v>
      </c>
      <c r="I411" s="14">
        <v>929952.99999999988</v>
      </c>
      <c r="J411" s="16">
        <v>1</v>
      </c>
      <c r="K411" s="14">
        <v>25000</v>
      </c>
      <c r="L411" s="14">
        <v>929952.99999999988</v>
      </c>
      <c r="M411" s="14">
        <v>0</v>
      </c>
      <c r="N411" s="14">
        <v>0</v>
      </c>
      <c r="O411" s="14">
        <v>25000</v>
      </c>
      <c r="P411" s="14">
        <v>929952.99999999988</v>
      </c>
      <c r="Q411" s="14">
        <v>0</v>
      </c>
      <c r="R411" s="14">
        <v>0</v>
      </c>
      <c r="S411" s="1">
        <v>0</v>
      </c>
      <c r="T411" s="1">
        <v>0</v>
      </c>
    </row>
    <row r="412" spans="1:20" ht="16.5" hidden="1" customHeight="1" x14ac:dyDescent="0.2">
      <c r="A412" s="10">
        <v>68</v>
      </c>
      <c r="B412" s="11" t="s">
        <v>384</v>
      </c>
      <c r="C412" s="12" t="s">
        <v>385</v>
      </c>
      <c r="D412" s="11" t="s">
        <v>37</v>
      </c>
      <c r="E412" s="13">
        <v>3.4962200000000001</v>
      </c>
      <c r="F412" s="14">
        <v>46000</v>
      </c>
      <c r="G412" s="14">
        <v>160826.12</v>
      </c>
      <c r="H412" s="15">
        <v>90000</v>
      </c>
      <c r="I412" s="14">
        <v>314659.8</v>
      </c>
      <c r="J412" s="16">
        <v>1</v>
      </c>
      <c r="K412" s="14">
        <v>90000</v>
      </c>
      <c r="L412" s="14">
        <v>314659.8</v>
      </c>
      <c r="M412" s="14">
        <v>0</v>
      </c>
      <c r="N412" s="14">
        <v>0</v>
      </c>
      <c r="O412" s="14">
        <v>90000</v>
      </c>
      <c r="P412" s="14">
        <v>314659.8</v>
      </c>
      <c r="Q412" s="14">
        <v>44000</v>
      </c>
      <c r="R412" s="14">
        <v>153833.68</v>
      </c>
      <c r="S412" s="1">
        <v>0</v>
      </c>
      <c r="T412" s="1">
        <v>0</v>
      </c>
    </row>
    <row r="413" spans="1:20" ht="16.5" hidden="1" customHeight="1" x14ac:dyDescent="0.2">
      <c r="A413" s="10">
        <v>69</v>
      </c>
      <c r="B413" s="11" t="s">
        <v>200</v>
      </c>
      <c r="C413" s="12" t="s">
        <v>201</v>
      </c>
      <c r="D413" s="11" t="s">
        <v>172</v>
      </c>
      <c r="E413" s="13">
        <v>119.0502</v>
      </c>
      <c r="F413" s="14">
        <v>29000</v>
      </c>
      <c r="G413" s="14">
        <v>3452455.8000000003</v>
      </c>
      <c r="H413" s="15">
        <v>100000</v>
      </c>
      <c r="I413" s="14">
        <v>11905020</v>
      </c>
      <c r="J413" s="16">
        <v>1</v>
      </c>
      <c r="K413" s="14">
        <v>100000</v>
      </c>
      <c r="L413" s="14">
        <v>11905020</v>
      </c>
      <c r="M413" s="14">
        <v>0</v>
      </c>
      <c r="N413" s="14">
        <v>0</v>
      </c>
      <c r="O413" s="14">
        <v>100000</v>
      </c>
      <c r="P413" s="14">
        <v>11905020</v>
      </c>
      <c r="Q413" s="14">
        <v>71000</v>
      </c>
      <c r="R413" s="14">
        <v>8452564.1999999993</v>
      </c>
      <c r="S413" s="1">
        <v>0</v>
      </c>
      <c r="T413" s="1">
        <v>0</v>
      </c>
    </row>
    <row r="414" spans="1:20" ht="16.5" hidden="1" customHeight="1" x14ac:dyDescent="0.2">
      <c r="A414" s="10">
        <v>70</v>
      </c>
      <c r="B414" s="11" t="s">
        <v>386</v>
      </c>
      <c r="C414" s="12" t="s">
        <v>387</v>
      </c>
      <c r="D414" s="11" t="s">
        <v>37</v>
      </c>
      <c r="E414" s="13">
        <v>6.4973999999999998</v>
      </c>
      <c r="F414" s="14">
        <v>56897</v>
      </c>
      <c r="G414" s="14">
        <v>369682.56780000002</v>
      </c>
      <c r="H414" s="15">
        <v>100000</v>
      </c>
      <c r="I414" s="14">
        <v>649740</v>
      </c>
      <c r="J414" s="16">
        <v>1</v>
      </c>
      <c r="K414" s="14">
        <v>100000</v>
      </c>
      <c r="L414" s="14">
        <v>649740</v>
      </c>
      <c r="M414" s="14">
        <v>0</v>
      </c>
      <c r="N414" s="14">
        <v>0</v>
      </c>
      <c r="O414" s="14">
        <v>100000</v>
      </c>
      <c r="P414" s="14">
        <v>649740</v>
      </c>
      <c r="Q414" s="14">
        <v>43103</v>
      </c>
      <c r="R414" s="14">
        <v>280057.43219999998</v>
      </c>
      <c r="S414" s="1">
        <v>0</v>
      </c>
      <c r="T414" s="1">
        <v>0</v>
      </c>
    </row>
    <row r="415" spans="1:20" ht="16.5" hidden="1" customHeight="1" x14ac:dyDescent="0.2">
      <c r="A415" s="10">
        <v>71</v>
      </c>
      <c r="B415" s="11" t="s">
        <v>204</v>
      </c>
      <c r="C415" s="12" t="s">
        <v>205</v>
      </c>
      <c r="D415" s="11" t="s">
        <v>172</v>
      </c>
      <c r="E415" s="13">
        <v>188.09931599999999</v>
      </c>
      <c r="F415" s="14">
        <v>29000</v>
      </c>
      <c r="G415" s="14">
        <v>5454880.1639999999</v>
      </c>
      <c r="H415" s="15">
        <v>145000</v>
      </c>
      <c r="I415" s="14">
        <v>27274400.819999997</v>
      </c>
      <c r="J415" s="16">
        <v>1</v>
      </c>
      <c r="K415" s="14">
        <v>145000</v>
      </c>
      <c r="L415" s="14">
        <v>27274400.819999997</v>
      </c>
      <c r="M415" s="14">
        <v>0</v>
      </c>
      <c r="N415" s="14">
        <v>0</v>
      </c>
      <c r="O415" s="14">
        <v>145000</v>
      </c>
      <c r="P415" s="14">
        <v>27274400.819999997</v>
      </c>
      <c r="Q415" s="14">
        <v>116000</v>
      </c>
      <c r="R415" s="14">
        <v>21819520.655999996</v>
      </c>
      <c r="S415" s="1">
        <v>0</v>
      </c>
      <c r="T415" s="1">
        <v>0</v>
      </c>
    </row>
    <row r="416" spans="1:20" ht="28.5" hidden="1" customHeight="1" x14ac:dyDescent="0.2">
      <c r="A416" s="10">
        <v>72</v>
      </c>
      <c r="B416" s="11" t="s">
        <v>521</v>
      </c>
      <c r="C416" s="12" t="s">
        <v>522</v>
      </c>
      <c r="D416" s="11" t="s">
        <v>58</v>
      </c>
      <c r="E416" s="13">
        <v>1</v>
      </c>
      <c r="F416" s="14">
        <v>13864583</v>
      </c>
      <c r="G416" s="14">
        <v>13864583</v>
      </c>
      <c r="H416" s="15">
        <v>2500000</v>
      </c>
      <c r="I416" s="14">
        <v>2500000</v>
      </c>
      <c r="J416" s="16">
        <v>1</v>
      </c>
      <c r="K416" s="14">
        <v>2500000</v>
      </c>
      <c r="L416" s="14">
        <v>2500000</v>
      </c>
      <c r="M416" s="14">
        <v>0</v>
      </c>
      <c r="N416" s="14">
        <v>0</v>
      </c>
      <c r="O416" s="14">
        <v>2500000</v>
      </c>
      <c r="P416" s="14">
        <v>2500000</v>
      </c>
      <c r="Q416" s="14">
        <v>-11364583</v>
      </c>
      <c r="R416" s="14">
        <v>-11364583</v>
      </c>
      <c r="S416" s="1">
        <v>0</v>
      </c>
      <c r="T416" s="1">
        <v>0</v>
      </c>
    </row>
    <row r="417" spans="1:20" ht="16.5" hidden="1" customHeight="1" x14ac:dyDescent="0.2">
      <c r="A417" s="10">
        <v>73</v>
      </c>
      <c r="B417" s="11" t="s">
        <v>419</v>
      </c>
      <c r="C417" s="12" t="s">
        <v>523</v>
      </c>
      <c r="D417" s="11" t="s">
        <v>37</v>
      </c>
      <c r="E417" s="13">
        <v>582.77</v>
      </c>
      <c r="F417" s="14">
        <v>19200</v>
      </c>
      <c r="G417" s="14">
        <v>11189184</v>
      </c>
      <c r="H417" s="15">
        <v>18800</v>
      </c>
      <c r="I417" s="14">
        <v>10956076</v>
      </c>
      <c r="J417" s="16">
        <v>1</v>
      </c>
      <c r="K417" s="14">
        <v>18800</v>
      </c>
      <c r="L417" s="14">
        <v>10956076</v>
      </c>
      <c r="M417" s="14">
        <v>0</v>
      </c>
      <c r="N417" s="14">
        <v>0</v>
      </c>
      <c r="O417" s="14">
        <v>18800</v>
      </c>
      <c r="P417" s="14">
        <v>10956076</v>
      </c>
      <c r="Q417" s="14">
        <v>-400</v>
      </c>
      <c r="R417" s="14">
        <v>-233108</v>
      </c>
      <c r="S417" s="1">
        <v>0</v>
      </c>
      <c r="T417" s="1">
        <v>0</v>
      </c>
    </row>
    <row r="418" spans="1:20" ht="16.5" hidden="1" customHeight="1" x14ac:dyDescent="0.2">
      <c r="A418" s="10">
        <v>74</v>
      </c>
      <c r="B418" s="11" t="s">
        <v>419</v>
      </c>
      <c r="C418" s="12" t="s">
        <v>420</v>
      </c>
      <c r="D418" s="11" t="s">
        <v>37</v>
      </c>
      <c r="E418" s="13">
        <v>167.66</v>
      </c>
      <c r="F418" s="14">
        <v>19200</v>
      </c>
      <c r="G418" s="14">
        <v>3219072</v>
      </c>
      <c r="H418" s="15">
        <v>18800</v>
      </c>
      <c r="I418" s="14">
        <v>3152008</v>
      </c>
      <c r="J418" s="16">
        <v>1</v>
      </c>
      <c r="K418" s="14">
        <v>18800</v>
      </c>
      <c r="L418" s="14">
        <v>3152008</v>
      </c>
      <c r="M418" s="14">
        <v>0</v>
      </c>
      <c r="N418" s="14">
        <v>0</v>
      </c>
      <c r="O418" s="14">
        <v>18800</v>
      </c>
      <c r="P418" s="14">
        <v>3152008</v>
      </c>
      <c r="Q418" s="14">
        <v>-400</v>
      </c>
      <c r="R418" s="14">
        <v>-67064</v>
      </c>
      <c r="S418" s="1">
        <v>0</v>
      </c>
      <c r="T418" s="1">
        <v>0</v>
      </c>
    </row>
    <row r="419" spans="1:20" ht="16.5" hidden="1" customHeight="1" x14ac:dyDescent="0.2">
      <c r="A419" s="10">
        <v>75</v>
      </c>
      <c r="B419" s="11" t="s">
        <v>220</v>
      </c>
      <c r="C419" s="12" t="s">
        <v>221</v>
      </c>
      <c r="D419" s="11" t="s">
        <v>37</v>
      </c>
      <c r="E419" s="13">
        <v>1058.2650000000001</v>
      </c>
      <c r="F419" s="14">
        <v>19200</v>
      </c>
      <c r="G419" s="14">
        <v>20318688.000000004</v>
      </c>
      <c r="H419" s="15">
        <v>15530</v>
      </c>
      <c r="I419" s="14">
        <v>16434855.450000001</v>
      </c>
      <c r="J419" s="16">
        <v>1</v>
      </c>
      <c r="K419" s="14">
        <v>15530</v>
      </c>
      <c r="L419" s="14">
        <v>16434855.450000001</v>
      </c>
      <c r="M419" s="14">
        <v>0</v>
      </c>
      <c r="N419" s="14">
        <v>0</v>
      </c>
      <c r="O419" s="14">
        <v>15530</v>
      </c>
      <c r="P419" s="14">
        <v>16434855.450000001</v>
      </c>
      <c r="Q419" s="14">
        <v>-3670</v>
      </c>
      <c r="R419" s="14">
        <v>-3883832.5500000026</v>
      </c>
      <c r="S419" s="1">
        <v>0</v>
      </c>
      <c r="T419" s="1">
        <v>0</v>
      </c>
    </row>
    <row r="420" spans="1:20" ht="16.5" hidden="1" customHeight="1" x14ac:dyDescent="0.2">
      <c r="A420" s="10">
        <v>76</v>
      </c>
      <c r="B420" s="11" t="s">
        <v>222</v>
      </c>
      <c r="C420" s="12" t="s">
        <v>223</v>
      </c>
      <c r="D420" s="11" t="s">
        <v>37</v>
      </c>
      <c r="E420" s="13">
        <v>4473.72</v>
      </c>
      <c r="F420" s="14">
        <v>19200</v>
      </c>
      <c r="G420" s="14">
        <v>85895424</v>
      </c>
      <c r="H420" s="15">
        <v>15530</v>
      </c>
      <c r="I420" s="14">
        <v>69476871.600000009</v>
      </c>
      <c r="J420" s="16">
        <v>1</v>
      </c>
      <c r="K420" s="14">
        <v>15530</v>
      </c>
      <c r="L420" s="14">
        <v>69476871.600000009</v>
      </c>
      <c r="M420" s="14">
        <v>0</v>
      </c>
      <c r="N420" s="14">
        <v>0</v>
      </c>
      <c r="O420" s="14">
        <v>15530</v>
      </c>
      <c r="P420" s="14">
        <v>69476871.600000009</v>
      </c>
      <c r="Q420" s="14">
        <v>-3670</v>
      </c>
      <c r="R420" s="14">
        <v>-16418552.399999991</v>
      </c>
      <c r="S420" s="1">
        <v>0</v>
      </c>
      <c r="T420" s="1">
        <v>0</v>
      </c>
    </row>
    <row r="421" spans="1:20" ht="16.5" hidden="1" customHeight="1" x14ac:dyDescent="0.2">
      <c r="A421" s="10">
        <v>77</v>
      </c>
      <c r="B421" s="11" t="s">
        <v>421</v>
      </c>
      <c r="C421" s="12" t="s">
        <v>422</v>
      </c>
      <c r="D421" s="11" t="s">
        <v>37</v>
      </c>
      <c r="E421" s="13">
        <v>116.28</v>
      </c>
      <c r="F421" s="14">
        <v>19200</v>
      </c>
      <c r="G421" s="14">
        <v>2232576</v>
      </c>
      <c r="H421" s="15">
        <v>15530</v>
      </c>
      <c r="I421" s="14">
        <v>1805828.4</v>
      </c>
      <c r="J421" s="16">
        <v>1</v>
      </c>
      <c r="K421" s="14">
        <v>15530</v>
      </c>
      <c r="L421" s="14">
        <v>1805828.4</v>
      </c>
      <c r="M421" s="14">
        <v>0</v>
      </c>
      <c r="N421" s="14">
        <v>0</v>
      </c>
      <c r="O421" s="14">
        <v>15530</v>
      </c>
      <c r="P421" s="14">
        <v>1805828.4</v>
      </c>
      <c r="Q421" s="14">
        <v>-3670</v>
      </c>
      <c r="R421" s="14">
        <v>-426747.60000000009</v>
      </c>
      <c r="S421" s="1">
        <v>0</v>
      </c>
      <c r="T421" s="1">
        <v>0</v>
      </c>
    </row>
    <row r="422" spans="1:20" ht="16.5" hidden="1" customHeight="1" x14ac:dyDescent="0.2">
      <c r="A422" s="10">
        <v>78</v>
      </c>
      <c r="B422" s="11" t="s">
        <v>423</v>
      </c>
      <c r="C422" s="12" t="s">
        <v>424</v>
      </c>
      <c r="D422" s="11" t="s">
        <v>48</v>
      </c>
      <c r="E422" s="13">
        <v>7.56</v>
      </c>
      <c r="F422" s="14">
        <v>11100</v>
      </c>
      <c r="G422" s="14">
        <v>83916</v>
      </c>
      <c r="H422" s="15">
        <v>10400</v>
      </c>
      <c r="I422" s="14">
        <v>78624</v>
      </c>
      <c r="J422" s="16">
        <v>1</v>
      </c>
      <c r="K422" s="14">
        <v>10400</v>
      </c>
      <c r="L422" s="14">
        <v>78624</v>
      </c>
      <c r="M422" s="14">
        <v>0</v>
      </c>
      <c r="N422" s="14">
        <v>0</v>
      </c>
      <c r="O422" s="14">
        <v>10400</v>
      </c>
      <c r="P422" s="14">
        <v>78624</v>
      </c>
      <c r="Q422" s="14">
        <v>-700</v>
      </c>
      <c r="R422" s="14">
        <v>-5292</v>
      </c>
      <c r="S422" s="1">
        <v>0</v>
      </c>
      <c r="T422" s="1">
        <v>0</v>
      </c>
    </row>
    <row r="423" spans="1:20" ht="16.5" hidden="1" customHeight="1" x14ac:dyDescent="0.2">
      <c r="A423" s="10">
        <v>79</v>
      </c>
      <c r="B423" s="11" t="s">
        <v>360</v>
      </c>
      <c r="C423" s="12" t="s">
        <v>425</v>
      </c>
      <c r="D423" s="11" t="s">
        <v>35</v>
      </c>
      <c r="E423" s="13">
        <v>3</v>
      </c>
      <c r="F423" s="14">
        <v>81818</v>
      </c>
      <c r="G423" s="14">
        <v>245454</v>
      </c>
      <c r="H423" s="15">
        <v>221364</v>
      </c>
      <c r="I423" s="14">
        <v>664092</v>
      </c>
      <c r="J423" s="16">
        <v>1</v>
      </c>
      <c r="K423" s="14">
        <v>221364</v>
      </c>
      <c r="L423" s="14">
        <v>664092</v>
      </c>
      <c r="M423" s="14">
        <v>0</v>
      </c>
      <c r="N423" s="14">
        <v>0</v>
      </c>
      <c r="O423" s="14">
        <v>221364</v>
      </c>
      <c r="P423" s="14">
        <v>664092</v>
      </c>
      <c r="Q423" s="14">
        <v>139546</v>
      </c>
      <c r="R423" s="14">
        <v>418638</v>
      </c>
      <c r="S423" s="1">
        <v>0</v>
      </c>
      <c r="T423" s="1">
        <v>0</v>
      </c>
    </row>
    <row r="424" spans="1:20" ht="16.5" hidden="1" customHeight="1" x14ac:dyDescent="0.2">
      <c r="A424" s="10">
        <v>80</v>
      </c>
      <c r="B424" s="11" t="s">
        <v>426</v>
      </c>
      <c r="C424" s="12" t="s">
        <v>427</v>
      </c>
      <c r="D424" s="11" t="s">
        <v>35</v>
      </c>
      <c r="E424" s="13">
        <v>1</v>
      </c>
      <c r="F424" s="14">
        <v>154545</v>
      </c>
      <c r="G424" s="14">
        <v>154545</v>
      </c>
      <c r="H424" s="15">
        <v>584273</v>
      </c>
      <c r="I424" s="14">
        <v>584273</v>
      </c>
      <c r="J424" s="16">
        <v>1</v>
      </c>
      <c r="K424" s="14">
        <v>584273</v>
      </c>
      <c r="L424" s="14">
        <v>584273</v>
      </c>
      <c r="M424" s="14">
        <v>0</v>
      </c>
      <c r="N424" s="14">
        <v>0</v>
      </c>
      <c r="O424" s="14">
        <v>584273</v>
      </c>
      <c r="P424" s="14">
        <v>584273</v>
      </c>
      <c r="Q424" s="14">
        <v>429728</v>
      </c>
      <c r="R424" s="14">
        <v>429728</v>
      </c>
      <c r="S424" s="1">
        <v>0</v>
      </c>
      <c r="T424" s="1">
        <v>0</v>
      </c>
    </row>
    <row r="425" spans="1:20" ht="16.5" hidden="1" customHeight="1" x14ac:dyDescent="0.2">
      <c r="A425" s="10">
        <v>81</v>
      </c>
      <c r="B425" s="11" t="s">
        <v>524</v>
      </c>
      <c r="C425" s="12" t="s">
        <v>525</v>
      </c>
      <c r="D425" s="11" t="s">
        <v>35</v>
      </c>
      <c r="E425" s="13">
        <v>1</v>
      </c>
      <c r="F425" s="14">
        <v>200000</v>
      </c>
      <c r="G425" s="14">
        <v>200000</v>
      </c>
      <c r="H425" s="15">
        <v>200000</v>
      </c>
      <c r="I425" s="14">
        <v>200000</v>
      </c>
      <c r="J425" s="16">
        <v>1</v>
      </c>
      <c r="K425" s="14">
        <v>200000</v>
      </c>
      <c r="L425" s="14">
        <v>200000</v>
      </c>
      <c r="M425" s="14">
        <v>0</v>
      </c>
      <c r="N425" s="14">
        <v>0</v>
      </c>
      <c r="O425" s="14">
        <v>200000</v>
      </c>
      <c r="P425" s="14">
        <v>200000</v>
      </c>
      <c r="Q425" s="14">
        <v>0</v>
      </c>
      <c r="R425" s="14">
        <v>0</v>
      </c>
      <c r="S425" s="1">
        <v>0</v>
      </c>
      <c r="T425" s="1">
        <v>0</v>
      </c>
    </row>
    <row r="426" spans="1:20" ht="16.5" hidden="1" customHeight="1" x14ac:dyDescent="0.2">
      <c r="A426" s="10">
        <v>82</v>
      </c>
      <c r="B426" s="11" t="s">
        <v>227</v>
      </c>
      <c r="C426" s="12" t="s">
        <v>228</v>
      </c>
      <c r="D426" s="11" t="s">
        <v>37</v>
      </c>
      <c r="E426" s="13">
        <v>5133.221775</v>
      </c>
      <c r="F426" s="14">
        <v>1380</v>
      </c>
      <c r="G426" s="14">
        <v>7083846.0494999997</v>
      </c>
      <c r="H426" s="15">
        <v>1473</v>
      </c>
      <c r="I426" s="14">
        <v>7561235.6745750001</v>
      </c>
      <c r="J426" s="16">
        <v>1</v>
      </c>
      <c r="K426" s="14">
        <v>1473</v>
      </c>
      <c r="L426" s="14">
        <v>7561235.6745750001</v>
      </c>
      <c r="M426" s="14">
        <v>0</v>
      </c>
      <c r="N426" s="14">
        <v>0</v>
      </c>
      <c r="O426" s="14">
        <v>1473</v>
      </c>
      <c r="P426" s="14">
        <v>7561235.6745750001</v>
      </c>
      <c r="Q426" s="14">
        <v>93</v>
      </c>
      <c r="R426" s="14">
        <v>477389.62507500034</v>
      </c>
      <c r="S426" s="1">
        <v>0</v>
      </c>
      <c r="T426" s="1">
        <v>0</v>
      </c>
    </row>
    <row r="427" spans="1:20" ht="16.5" hidden="1" customHeight="1" x14ac:dyDescent="0.2">
      <c r="A427" s="10">
        <v>83</v>
      </c>
      <c r="B427" s="11" t="s">
        <v>229</v>
      </c>
      <c r="C427" s="12" t="s">
        <v>230</v>
      </c>
      <c r="D427" s="11" t="s">
        <v>37</v>
      </c>
      <c r="E427" s="13">
        <v>66608.784584000023</v>
      </c>
      <c r="F427" s="14">
        <v>1398</v>
      </c>
      <c r="G427" s="14">
        <v>93119080.848432034</v>
      </c>
      <c r="H427" s="15">
        <v>1491</v>
      </c>
      <c r="I427" s="14">
        <v>99313697.81474404</v>
      </c>
      <c r="J427" s="16">
        <v>1</v>
      </c>
      <c r="K427" s="14">
        <v>1491</v>
      </c>
      <c r="L427" s="14">
        <v>99313697.81474404</v>
      </c>
      <c r="M427" s="14">
        <v>0</v>
      </c>
      <c r="N427" s="14">
        <v>0</v>
      </c>
      <c r="O427" s="14">
        <v>1491</v>
      </c>
      <c r="P427" s="14">
        <v>99313697.81474404</v>
      </c>
      <c r="Q427" s="14">
        <v>93</v>
      </c>
      <c r="R427" s="14">
        <v>6194616.9663120061</v>
      </c>
      <c r="S427" s="1">
        <v>0</v>
      </c>
      <c r="T427" s="1">
        <v>0</v>
      </c>
    </row>
    <row r="428" spans="1:20" ht="16.5" hidden="1" customHeight="1" x14ac:dyDescent="0.2">
      <c r="A428" s="10">
        <v>84</v>
      </c>
      <c r="B428" s="11" t="s">
        <v>11</v>
      </c>
      <c r="C428" s="12" t="s">
        <v>12</v>
      </c>
      <c r="D428" s="11" t="s">
        <v>13</v>
      </c>
      <c r="E428" s="13"/>
      <c r="F428" s="14"/>
      <c r="G428" s="14">
        <v>4432400.8071860308</v>
      </c>
      <c r="H428" s="15"/>
      <c r="I428" s="14"/>
      <c r="J428" s="16"/>
      <c r="K428" s="14"/>
      <c r="L428" s="14"/>
      <c r="M428" s="14"/>
      <c r="N428" s="14"/>
      <c r="O428" s="14"/>
      <c r="P428" s="14">
        <v>7076268.9391040457</v>
      </c>
      <c r="Q428" s="14"/>
      <c r="R428" s="14">
        <v>2643868.131918015</v>
      </c>
    </row>
    <row r="429" spans="1:20" ht="16.5" hidden="1" customHeight="1" x14ac:dyDescent="0.2">
      <c r="A429" s="17"/>
      <c r="B429" s="18"/>
      <c r="C429" s="19" t="s">
        <v>14</v>
      </c>
      <c r="D429" s="18"/>
      <c r="E429" s="20"/>
      <c r="F429" s="21"/>
      <c r="G429" s="21">
        <v>1156085402.7085254</v>
      </c>
      <c r="H429" s="22"/>
      <c r="I429" s="21">
        <v>1533160966.2323895</v>
      </c>
      <c r="J429" s="23"/>
      <c r="K429" s="21"/>
      <c r="L429" s="21">
        <v>1533160966.2323895</v>
      </c>
      <c r="M429" s="21"/>
      <c r="N429" s="21">
        <v>0</v>
      </c>
      <c r="O429" s="21"/>
      <c r="P429" s="21">
        <v>1540237235.1714935</v>
      </c>
      <c r="Q429" s="21"/>
      <c r="R429" s="21">
        <v>384151832.46296811</v>
      </c>
    </row>
    <row r="430" spans="1:20" ht="16.5" hidden="1" customHeight="1" x14ac:dyDescent="0.2">
      <c r="A430" s="4" t="s">
        <v>15</v>
      </c>
      <c r="B430" s="5"/>
      <c r="C430" s="5" t="s">
        <v>16</v>
      </c>
      <c r="D430" s="5"/>
      <c r="E430" s="6"/>
      <c r="F430" s="7"/>
      <c r="G430" s="7"/>
      <c r="H430" s="8"/>
      <c r="I430" s="7"/>
      <c r="J430" s="9"/>
      <c r="K430" s="7"/>
      <c r="L430" s="7"/>
      <c r="M430" s="7"/>
      <c r="N430" s="7"/>
      <c r="O430" s="7"/>
      <c r="P430" s="7"/>
      <c r="Q430" s="7"/>
      <c r="R430" s="7"/>
    </row>
    <row r="431" spans="1:20" ht="16.5" hidden="1" customHeight="1" x14ac:dyDescent="0.2">
      <c r="A431" s="10">
        <v>1</v>
      </c>
      <c r="B431" s="11" t="s">
        <v>33</v>
      </c>
      <c r="C431" s="12" t="s">
        <v>477</v>
      </c>
      <c r="D431" s="11" t="s">
        <v>478</v>
      </c>
      <c r="E431" s="13">
        <v>6</v>
      </c>
      <c r="F431" s="14">
        <v>133000</v>
      </c>
      <c r="G431" s="14">
        <v>798000</v>
      </c>
      <c r="H431" s="15">
        <v>133000</v>
      </c>
      <c r="I431" s="14">
        <v>798000</v>
      </c>
      <c r="J431" s="16">
        <v>1</v>
      </c>
      <c r="K431" s="14">
        <v>133000</v>
      </c>
      <c r="L431" s="14">
        <v>798000</v>
      </c>
      <c r="M431" s="14"/>
      <c r="N431" s="14"/>
      <c r="O431" s="14">
        <v>133000</v>
      </c>
      <c r="P431" s="14">
        <v>798000</v>
      </c>
      <c r="Q431" s="14">
        <v>0</v>
      </c>
      <c r="R431" s="14">
        <v>0</v>
      </c>
    </row>
    <row r="432" spans="1:20" ht="16.5" hidden="1" customHeight="1" x14ac:dyDescent="0.2">
      <c r="A432" s="10">
        <v>2</v>
      </c>
      <c r="B432" s="11" t="s">
        <v>33</v>
      </c>
      <c r="C432" s="12" t="s">
        <v>395</v>
      </c>
      <c r="D432" s="11" t="s">
        <v>37</v>
      </c>
      <c r="E432" s="13">
        <v>3.76</v>
      </c>
      <c r="F432" s="14">
        <v>5000</v>
      </c>
      <c r="G432" s="14">
        <v>18800</v>
      </c>
      <c r="H432" s="15">
        <v>5000</v>
      </c>
      <c r="I432" s="14">
        <v>18800</v>
      </c>
      <c r="J432" s="16">
        <v>1</v>
      </c>
      <c r="K432" s="14">
        <v>5000</v>
      </c>
      <c r="L432" s="14">
        <v>18800</v>
      </c>
      <c r="M432" s="14"/>
      <c r="N432" s="14"/>
      <c r="O432" s="14">
        <v>5000</v>
      </c>
      <c r="P432" s="14">
        <v>18800</v>
      </c>
      <c r="Q432" s="14">
        <v>0</v>
      </c>
      <c r="R432" s="14">
        <v>0</v>
      </c>
    </row>
    <row r="433" spans="1:18" ht="16.5" hidden="1" customHeight="1" x14ac:dyDescent="0.2">
      <c r="A433" s="10">
        <v>3</v>
      </c>
      <c r="B433" s="11" t="s">
        <v>526</v>
      </c>
      <c r="C433" s="12" t="s">
        <v>527</v>
      </c>
      <c r="D433" s="11" t="s">
        <v>237</v>
      </c>
      <c r="E433" s="13">
        <v>12.23</v>
      </c>
      <c r="F433" s="14">
        <v>239592</v>
      </c>
      <c r="G433" s="14">
        <v>2930210.16</v>
      </c>
      <c r="H433" s="15">
        <v>263826</v>
      </c>
      <c r="I433" s="14">
        <v>3226591.98</v>
      </c>
      <c r="J433" s="16">
        <v>1</v>
      </c>
      <c r="K433" s="14">
        <v>263826</v>
      </c>
      <c r="L433" s="14">
        <v>3226591.98</v>
      </c>
      <c r="M433" s="14"/>
      <c r="N433" s="14"/>
      <c r="O433" s="14">
        <v>263826</v>
      </c>
      <c r="P433" s="14">
        <v>3226591.98</v>
      </c>
      <c r="Q433" s="14">
        <v>24234</v>
      </c>
      <c r="R433" s="14">
        <v>296381.81999999983</v>
      </c>
    </row>
    <row r="434" spans="1:18" ht="16.5" hidden="1" customHeight="1" x14ac:dyDescent="0.2">
      <c r="A434" s="10">
        <v>4</v>
      </c>
      <c r="B434" s="11" t="s">
        <v>235</v>
      </c>
      <c r="C434" s="12" t="s">
        <v>236</v>
      </c>
      <c r="D434" s="11" t="s">
        <v>237</v>
      </c>
      <c r="E434" s="13">
        <v>157.13245999999998</v>
      </c>
      <c r="F434" s="14">
        <v>221303</v>
      </c>
      <c r="G434" s="14">
        <v>34773884.795379996</v>
      </c>
      <c r="H434" s="15">
        <v>243707</v>
      </c>
      <c r="I434" s="14">
        <v>38294280.429219998</v>
      </c>
      <c r="J434" s="16">
        <v>1</v>
      </c>
      <c r="K434" s="14">
        <v>243707</v>
      </c>
      <c r="L434" s="14">
        <v>38294280.429219998</v>
      </c>
      <c r="M434" s="14"/>
      <c r="N434" s="14"/>
      <c r="O434" s="14">
        <v>243707</v>
      </c>
      <c r="P434" s="14">
        <v>38294280.429219998</v>
      </c>
      <c r="Q434" s="14">
        <v>22404</v>
      </c>
      <c r="R434" s="14">
        <v>3520395.6338400021</v>
      </c>
    </row>
    <row r="435" spans="1:18" ht="16.5" hidden="1" customHeight="1" x14ac:dyDescent="0.2">
      <c r="A435" s="10">
        <v>5</v>
      </c>
      <c r="B435" s="11" t="s">
        <v>238</v>
      </c>
      <c r="C435" s="12" t="s">
        <v>239</v>
      </c>
      <c r="D435" s="11" t="s">
        <v>237</v>
      </c>
      <c r="E435" s="13">
        <v>208.88249999999996</v>
      </c>
      <c r="F435" s="14">
        <v>239592</v>
      </c>
      <c r="G435" s="14">
        <v>50046575.93999999</v>
      </c>
      <c r="H435" s="15">
        <v>263826</v>
      </c>
      <c r="I435" s="14">
        <v>55108634.444999993</v>
      </c>
      <c r="J435" s="16">
        <v>1</v>
      </c>
      <c r="K435" s="14">
        <v>263826</v>
      </c>
      <c r="L435" s="14">
        <v>55108634.444999993</v>
      </c>
      <c r="M435" s="14"/>
      <c r="N435" s="14"/>
      <c r="O435" s="14">
        <v>263826</v>
      </c>
      <c r="P435" s="14">
        <v>55108634.444999993</v>
      </c>
      <c r="Q435" s="14">
        <v>24234</v>
      </c>
      <c r="R435" s="14">
        <v>5062058.5050000027</v>
      </c>
    </row>
    <row r="436" spans="1:18" ht="16.5" hidden="1" customHeight="1" x14ac:dyDescent="0.2">
      <c r="A436" s="10">
        <v>6</v>
      </c>
      <c r="B436" s="11" t="s">
        <v>240</v>
      </c>
      <c r="C436" s="12" t="s">
        <v>241</v>
      </c>
      <c r="D436" s="11" t="s">
        <v>237</v>
      </c>
      <c r="E436" s="13">
        <v>3.5867999999999998</v>
      </c>
      <c r="F436" s="14">
        <v>242000</v>
      </c>
      <c r="G436" s="14">
        <v>868005.6</v>
      </c>
      <c r="H436" s="15">
        <v>266500</v>
      </c>
      <c r="I436" s="14">
        <v>955882.2</v>
      </c>
      <c r="J436" s="16">
        <v>1</v>
      </c>
      <c r="K436" s="14">
        <v>266500</v>
      </c>
      <c r="L436" s="14">
        <v>955882.2</v>
      </c>
      <c r="M436" s="14"/>
      <c r="N436" s="14"/>
      <c r="O436" s="14">
        <v>266500</v>
      </c>
      <c r="P436" s="14">
        <v>955882.2</v>
      </c>
      <c r="Q436" s="14">
        <v>24500</v>
      </c>
      <c r="R436" s="14">
        <v>87876.599999999977</v>
      </c>
    </row>
    <row r="437" spans="1:18" ht="16.5" hidden="1" customHeight="1" x14ac:dyDescent="0.2">
      <c r="A437" s="10">
        <v>7</v>
      </c>
      <c r="B437" s="11" t="s">
        <v>242</v>
      </c>
      <c r="C437" s="12" t="s">
        <v>243</v>
      </c>
      <c r="D437" s="11" t="s">
        <v>237</v>
      </c>
      <c r="E437" s="13">
        <v>1165.0559239999995</v>
      </c>
      <c r="F437" s="14">
        <v>262000</v>
      </c>
      <c r="G437" s="14">
        <v>305244652.08799988</v>
      </c>
      <c r="H437" s="15">
        <v>288500</v>
      </c>
      <c r="I437" s="14">
        <v>336118634.07399988</v>
      </c>
      <c r="J437" s="16">
        <v>1</v>
      </c>
      <c r="K437" s="14">
        <v>288500</v>
      </c>
      <c r="L437" s="14">
        <v>336118634.07399988</v>
      </c>
      <c r="M437" s="14"/>
      <c r="N437" s="14"/>
      <c r="O437" s="14">
        <v>288500</v>
      </c>
      <c r="P437" s="14">
        <v>336118634.07399988</v>
      </c>
      <c r="Q437" s="14">
        <v>26500</v>
      </c>
      <c r="R437" s="14">
        <v>30873981.986000001</v>
      </c>
    </row>
    <row r="438" spans="1:18" ht="16.5" hidden="1" customHeight="1" x14ac:dyDescent="0.2">
      <c r="A438" s="10">
        <v>8</v>
      </c>
      <c r="B438" s="11" t="s">
        <v>244</v>
      </c>
      <c r="C438" s="12" t="s">
        <v>245</v>
      </c>
      <c r="D438" s="11" t="s">
        <v>237</v>
      </c>
      <c r="E438" s="13">
        <v>115.56258599999997</v>
      </c>
      <c r="F438" s="14">
        <v>284408</v>
      </c>
      <c r="G438" s="14">
        <v>32866923.95908799</v>
      </c>
      <c r="H438" s="15">
        <v>313174</v>
      </c>
      <c r="I438" s="14">
        <v>36191197.30796399</v>
      </c>
      <c r="J438" s="16">
        <v>1</v>
      </c>
      <c r="K438" s="14">
        <v>313174</v>
      </c>
      <c r="L438" s="14">
        <v>36191197.30796399</v>
      </c>
      <c r="M438" s="14"/>
      <c r="N438" s="14"/>
      <c r="O438" s="14">
        <v>313174</v>
      </c>
      <c r="P438" s="14">
        <v>36191197.30796399</v>
      </c>
      <c r="Q438" s="14">
        <v>28766</v>
      </c>
      <c r="R438" s="14">
        <v>3324273.3488759995</v>
      </c>
    </row>
    <row r="439" spans="1:18" ht="16.5" hidden="1" customHeight="1" x14ac:dyDescent="0.2">
      <c r="A439" s="10">
        <v>9</v>
      </c>
      <c r="B439" s="11" t="s">
        <v>238</v>
      </c>
      <c r="C439" s="12" t="s">
        <v>528</v>
      </c>
      <c r="D439" s="11" t="s">
        <v>237</v>
      </c>
      <c r="E439" s="13">
        <v>0.246</v>
      </c>
      <c r="F439" s="14">
        <v>253949</v>
      </c>
      <c r="G439" s="14">
        <v>62471.453999999998</v>
      </c>
      <c r="H439" s="15">
        <v>263826</v>
      </c>
      <c r="I439" s="14">
        <v>64901.195999999996</v>
      </c>
      <c r="J439" s="16">
        <v>1</v>
      </c>
      <c r="K439" s="14">
        <v>263826</v>
      </c>
      <c r="L439" s="14">
        <v>64901.195999999996</v>
      </c>
      <c r="M439" s="14"/>
      <c r="N439" s="14"/>
      <c r="O439" s="14">
        <v>263826</v>
      </c>
      <c r="P439" s="14">
        <v>64901.195999999996</v>
      </c>
      <c r="Q439" s="14">
        <v>9877</v>
      </c>
      <c r="R439" s="14">
        <v>2429.7419999999984</v>
      </c>
    </row>
    <row r="440" spans="1:18" ht="16.5" hidden="1" customHeight="1" x14ac:dyDescent="0.2">
      <c r="A440" s="17"/>
      <c r="B440" s="18"/>
      <c r="C440" s="19" t="s">
        <v>17</v>
      </c>
      <c r="D440" s="18"/>
      <c r="E440" s="20"/>
      <c r="F440" s="21"/>
      <c r="G440" s="21">
        <v>427609523.99646783</v>
      </c>
      <c r="H440" s="22"/>
      <c r="I440" s="21">
        <v>470776921.63218379</v>
      </c>
      <c r="J440" s="23"/>
      <c r="K440" s="21"/>
      <c r="L440" s="21">
        <v>470776921.63218379</v>
      </c>
      <c r="M440" s="21"/>
      <c r="N440" s="21">
        <v>0</v>
      </c>
      <c r="O440" s="21"/>
      <c r="P440" s="21">
        <v>470776921.63218379</v>
      </c>
      <c r="Q440" s="21"/>
      <c r="R440" s="21">
        <v>43167397.635716006</v>
      </c>
    </row>
    <row r="441" spans="1:18" ht="16.5" hidden="1" customHeight="1" x14ac:dyDescent="0.2">
      <c r="A441" s="4" t="s">
        <v>18</v>
      </c>
      <c r="B441" s="5"/>
      <c r="C441" s="5" t="s">
        <v>19</v>
      </c>
      <c r="D441" s="5"/>
      <c r="E441" s="6"/>
      <c r="F441" s="7"/>
      <c r="G441" s="7"/>
      <c r="H441" s="8"/>
      <c r="I441" s="7"/>
      <c r="J441" s="9"/>
      <c r="K441" s="7"/>
      <c r="L441" s="7"/>
      <c r="M441" s="7"/>
      <c r="N441" s="7"/>
      <c r="O441" s="7"/>
      <c r="P441" s="7"/>
      <c r="Q441" s="7"/>
      <c r="R441" s="7"/>
    </row>
    <row r="442" spans="1:18" ht="16.5" hidden="1" customHeight="1" x14ac:dyDescent="0.2">
      <c r="A442" s="10">
        <v>1</v>
      </c>
      <c r="B442" s="11" t="s">
        <v>529</v>
      </c>
      <c r="C442" s="12" t="s">
        <v>530</v>
      </c>
      <c r="D442" s="11" t="s">
        <v>248</v>
      </c>
      <c r="E442" s="13">
        <v>0.55000000000000004</v>
      </c>
      <c r="F442" s="14">
        <v>1612736</v>
      </c>
      <c r="G442" s="14">
        <v>887004.8</v>
      </c>
      <c r="H442" s="15">
        <v>1507908</v>
      </c>
      <c r="I442" s="14">
        <v>829349.4</v>
      </c>
      <c r="J442" s="16">
        <v>1</v>
      </c>
      <c r="K442" s="14">
        <v>1507908</v>
      </c>
      <c r="L442" s="14">
        <v>829349.4</v>
      </c>
      <c r="M442" s="14"/>
      <c r="N442" s="14">
        <v>0</v>
      </c>
      <c r="O442" s="14">
        <v>1507908</v>
      </c>
      <c r="P442" s="14">
        <v>829349.4</v>
      </c>
      <c r="Q442" s="14">
        <v>-104828</v>
      </c>
      <c r="R442" s="14">
        <v>-57655.400000000023</v>
      </c>
    </row>
    <row r="443" spans="1:18" ht="16.5" hidden="1" customHeight="1" x14ac:dyDescent="0.2">
      <c r="A443" s="10">
        <v>2</v>
      </c>
      <c r="B443" s="11" t="s">
        <v>428</v>
      </c>
      <c r="C443" s="12" t="s">
        <v>429</v>
      </c>
      <c r="D443" s="11" t="s">
        <v>248</v>
      </c>
      <c r="E443" s="13">
        <v>4.9817999999999998</v>
      </c>
      <c r="F443" s="14">
        <v>311217</v>
      </c>
      <c r="G443" s="14">
        <v>1550420.8506</v>
      </c>
      <c r="H443" s="15">
        <v>336547</v>
      </c>
      <c r="I443" s="14">
        <v>1676609.8446</v>
      </c>
      <c r="J443" s="16">
        <v>1</v>
      </c>
      <c r="K443" s="14">
        <v>336547</v>
      </c>
      <c r="L443" s="14">
        <v>1676609.8446</v>
      </c>
      <c r="M443" s="14"/>
      <c r="N443" s="14">
        <v>0</v>
      </c>
      <c r="O443" s="14">
        <v>336547</v>
      </c>
      <c r="P443" s="14">
        <v>1676609.8446</v>
      </c>
      <c r="Q443" s="14">
        <v>25330</v>
      </c>
      <c r="R443" s="14">
        <v>126188.99399999995</v>
      </c>
    </row>
    <row r="444" spans="1:18" ht="16.5" hidden="1" customHeight="1" x14ac:dyDescent="0.2">
      <c r="A444" s="10">
        <v>3</v>
      </c>
      <c r="B444" s="11" t="s">
        <v>255</v>
      </c>
      <c r="C444" s="12" t="s">
        <v>256</v>
      </c>
      <c r="D444" s="11" t="s">
        <v>248</v>
      </c>
      <c r="E444" s="13">
        <v>3.8700900000000003</v>
      </c>
      <c r="F444" s="14">
        <v>281286</v>
      </c>
      <c r="G444" s="14">
        <v>1088602.1357400001</v>
      </c>
      <c r="H444" s="15">
        <v>306549</v>
      </c>
      <c r="I444" s="14">
        <v>1186372.2194100001</v>
      </c>
      <c r="J444" s="16">
        <v>1</v>
      </c>
      <c r="K444" s="14">
        <v>306549</v>
      </c>
      <c r="L444" s="14">
        <v>1186372.2194100001</v>
      </c>
      <c r="M444" s="14"/>
      <c r="N444" s="14">
        <v>0</v>
      </c>
      <c r="O444" s="14">
        <v>306549</v>
      </c>
      <c r="P444" s="14">
        <v>1186372.2194100001</v>
      </c>
      <c r="Q444" s="14">
        <v>25263</v>
      </c>
      <c r="R444" s="14">
        <v>97770.08367000008</v>
      </c>
    </row>
    <row r="445" spans="1:18" ht="28.5" hidden="1" customHeight="1" x14ac:dyDescent="0.2">
      <c r="A445" s="10">
        <v>4</v>
      </c>
      <c r="B445" s="11" t="s">
        <v>257</v>
      </c>
      <c r="C445" s="12" t="s">
        <v>258</v>
      </c>
      <c r="D445" s="11" t="s">
        <v>248</v>
      </c>
      <c r="E445" s="13">
        <v>11.20077</v>
      </c>
      <c r="F445" s="14">
        <v>2391243</v>
      </c>
      <c r="G445" s="14">
        <v>26783762.857110001</v>
      </c>
      <c r="H445" s="15">
        <v>2093759</v>
      </c>
      <c r="I445" s="14">
        <v>23451712.994430002</v>
      </c>
      <c r="J445" s="16">
        <v>1</v>
      </c>
      <c r="K445" s="14">
        <v>2093759</v>
      </c>
      <c r="L445" s="14">
        <v>23451712.994430002</v>
      </c>
      <c r="M445" s="14"/>
      <c r="N445" s="14">
        <v>0</v>
      </c>
      <c r="O445" s="14">
        <v>2093759</v>
      </c>
      <c r="P445" s="14">
        <v>23451712.994430002</v>
      </c>
      <c r="Q445" s="14">
        <v>-297484</v>
      </c>
      <c r="R445" s="14">
        <v>-3332049.8626799993</v>
      </c>
    </row>
    <row r="446" spans="1:18" ht="28.5" hidden="1" customHeight="1" x14ac:dyDescent="0.2">
      <c r="A446" s="10">
        <v>5</v>
      </c>
      <c r="B446" s="11" t="s">
        <v>259</v>
      </c>
      <c r="C446" s="12" t="s">
        <v>260</v>
      </c>
      <c r="D446" s="11" t="s">
        <v>248</v>
      </c>
      <c r="E446" s="13">
        <v>0.8228899999999999</v>
      </c>
      <c r="F446" s="14">
        <v>2938899</v>
      </c>
      <c r="G446" s="14">
        <v>2418390.5981099997</v>
      </c>
      <c r="H446" s="15">
        <v>2551618</v>
      </c>
      <c r="I446" s="14">
        <v>2099700.9360199999</v>
      </c>
      <c r="J446" s="16">
        <v>1</v>
      </c>
      <c r="K446" s="14">
        <v>2551618</v>
      </c>
      <c r="L446" s="14">
        <v>2099700.9360199999</v>
      </c>
      <c r="M446" s="14"/>
      <c r="N446" s="14">
        <v>0</v>
      </c>
      <c r="O446" s="14">
        <v>2551618</v>
      </c>
      <c r="P446" s="14">
        <v>2099700.9360199999</v>
      </c>
      <c r="Q446" s="14">
        <v>-387281</v>
      </c>
      <c r="R446" s="14">
        <v>-318689.66208999977</v>
      </c>
    </row>
    <row r="447" spans="1:18" ht="28.5" hidden="1" customHeight="1" x14ac:dyDescent="0.2">
      <c r="A447" s="10">
        <v>6</v>
      </c>
      <c r="B447" s="11" t="s">
        <v>430</v>
      </c>
      <c r="C447" s="12" t="s">
        <v>431</v>
      </c>
      <c r="D447" s="11" t="s">
        <v>248</v>
      </c>
      <c r="E447" s="13">
        <v>0.63037999999999994</v>
      </c>
      <c r="F447" s="14">
        <v>4000423</v>
      </c>
      <c r="G447" s="14">
        <v>2521786.65074</v>
      </c>
      <c r="H447" s="15">
        <v>3497688</v>
      </c>
      <c r="I447" s="14">
        <v>2204872.5614399998</v>
      </c>
      <c r="J447" s="16">
        <v>1</v>
      </c>
      <c r="K447" s="14">
        <v>3497688</v>
      </c>
      <c r="L447" s="14">
        <v>2204872.5614399998</v>
      </c>
      <c r="M447" s="14"/>
      <c r="N447" s="14">
        <v>0</v>
      </c>
      <c r="O447" s="14">
        <v>3497688</v>
      </c>
      <c r="P447" s="14">
        <v>2204872.5614399998</v>
      </c>
      <c r="Q447" s="14">
        <v>-502735</v>
      </c>
      <c r="R447" s="14">
        <v>-316914.08930000011</v>
      </c>
    </row>
    <row r="448" spans="1:18" ht="16.5" hidden="1" customHeight="1" x14ac:dyDescent="0.2">
      <c r="A448" s="10">
        <v>7</v>
      </c>
      <c r="B448" s="11" t="s">
        <v>261</v>
      </c>
      <c r="C448" s="12" t="s">
        <v>262</v>
      </c>
      <c r="D448" s="11" t="s">
        <v>248</v>
      </c>
      <c r="E448" s="13">
        <v>4.0699180000000004</v>
      </c>
      <c r="F448" s="14">
        <v>276782</v>
      </c>
      <c r="G448" s="14">
        <v>1126480.0438760002</v>
      </c>
      <c r="H448" s="15">
        <v>301979</v>
      </c>
      <c r="I448" s="14">
        <v>1229029.7677220001</v>
      </c>
      <c r="J448" s="16">
        <v>1</v>
      </c>
      <c r="K448" s="14">
        <v>301979</v>
      </c>
      <c r="L448" s="14">
        <v>1229029.7677220001</v>
      </c>
      <c r="M448" s="14"/>
      <c r="N448" s="14">
        <v>0</v>
      </c>
      <c r="O448" s="14">
        <v>301979</v>
      </c>
      <c r="P448" s="14">
        <v>1229029.7677220001</v>
      </c>
      <c r="Q448" s="14">
        <v>25197</v>
      </c>
      <c r="R448" s="14">
        <v>102549.72384599992</v>
      </c>
    </row>
    <row r="449" spans="1:18" ht="16.5" hidden="1" customHeight="1" x14ac:dyDescent="0.2">
      <c r="A449" s="10">
        <v>8</v>
      </c>
      <c r="B449" s="11" t="s">
        <v>263</v>
      </c>
      <c r="C449" s="12" t="s">
        <v>264</v>
      </c>
      <c r="D449" s="11" t="s">
        <v>248</v>
      </c>
      <c r="E449" s="13">
        <v>8.9337309999999999</v>
      </c>
      <c r="F449" s="14">
        <v>272875</v>
      </c>
      <c r="G449" s="14">
        <v>2437791.8466249998</v>
      </c>
      <c r="H449" s="15">
        <v>298005</v>
      </c>
      <c r="I449" s="14">
        <v>2662296.5066550002</v>
      </c>
      <c r="J449" s="16">
        <v>1</v>
      </c>
      <c r="K449" s="14">
        <v>298005</v>
      </c>
      <c r="L449" s="14">
        <v>2662296.5066550002</v>
      </c>
      <c r="M449" s="14"/>
      <c r="N449" s="14">
        <v>0</v>
      </c>
      <c r="O449" s="14">
        <v>298005</v>
      </c>
      <c r="P449" s="14">
        <v>2662296.5066550002</v>
      </c>
      <c r="Q449" s="14">
        <v>25130</v>
      </c>
      <c r="R449" s="14">
        <v>224504.66003000038</v>
      </c>
    </row>
    <row r="450" spans="1:18" ht="16.5" hidden="1" customHeight="1" x14ac:dyDescent="0.2">
      <c r="A450" s="10">
        <v>9</v>
      </c>
      <c r="B450" s="11" t="s">
        <v>265</v>
      </c>
      <c r="C450" s="12" t="s">
        <v>266</v>
      </c>
      <c r="D450" s="11" t="s">
        <v>248</v>
      </c>
      <c r="E450" s="13">
        <v>4.2987100000000007</v>
      </c>
      <c r="F450" s="14">
        <v>396542</v>
      </c>
      <c r="G450" s="14">
        <v>1704619.0608200002</v>
      </c>
      <c r="H450" s="15">
        <v>392613</v>
      </c>
      <c r="I450" s="14">
        <v>1687729.4292300004</v>
      </c>
      <c r="J450" s="16">
        <v>1</v>
      </c>
      <c r="K450" s="14">
        <v>392613</v>
      </c>
      <c r="L450" s="14">
        <v>1687729.4292300004</v>
      </c>
      <c r="M450" s="14"/>
      <c r="N450" s="14">
        <v>0</v>
      </c>
      <c r="O450" s="14">
        <v>392613</v>
      </c>
      <c r="P450" s="14">
        <v>1687729.4292300004</v>
      </c>
      <c r="Q450" s="14">
        <v>-3929</v>
      </c>
      <c r="R450" s="14">
        <v>-16889.631589999888</v>
      </c>
    </row>
    <row r="451" spans="1:18" ht="16.5" hidden="1" customHeight="1" x14ac:dyDescent="0.2">
      <c r="A451" s="10">
        <v>10</v>
      </c>
      <c r="B451" s="11" t="s">
        <v>370</v>
      </c>
      <c r="C451" s="12" t="s">
        <v>371</v>
      </c>
      <c r="D451" s="11" t="s">
        <v>248</v>
      </c>
      <c r="E451" s="13">
        <v>7.7999999999999996E-3</v>
      </c>
      <c r="F451" s="14">
        <v>14235</v>
      </c>
      <c r="G451" s="14">
        <v>111.033</v>
      </c>
      <c r="H451" s="15">
        <v>14434</v>
      </c>
      <c r="I451" s="14">
        <v>112.5852</v>
      </c>
      <c r="J451" s="16">
        <v>1</v>
      </c>
      <c r="K451" s="14">
        <v>14434</v>
      </c>
      <c r="L451" s="14">
        <v>112.5852</v>
      </c>
      <c r="M451" s="14"/>
      <c r="N451" s="14">
        <v>0</v>
      </c>
      <c r="O451" s="14">
        <v>14434</v>
      </c>
      <c r="P451" s="14">
        <v>112.5852</v>
      </c>
      <c r="Q451" s="14">
        <v>199</v>
      </c>
      <c r="R451" s="14">
        <v>1.5521999999999991</v>
      </c>
    </row>
    <row r="452" spans="1:18" ht="16.5" hidden="1" customHeight="1" x14ac:dyDescent="0.2">
      <c r="A452" s="10">
        <v>11</v>
      </c>
      <c r="B452" s="11" t="s">
        <v>267</v>
      </c>
      <c r="C452" s="12" t="s">
        <v>268</v>
      </c>
      <c r="D452" s="11" t="s">
        <v>248</v>
      </c>
      <c r="E452" s="13">
        <v>0.01</v>
      </c>
      <c r="F452" s="14">
        <v>363108</v>
      </c>
      <c r="G452" s="14">
        <v>3631.08</v>
      </c>
      <c r="H452" s="15">
        <v>393704</v>
      </c>
      <c r="I452" s="14">
        <v>3937.04</v>
      </c>
      <c r="J452" s="16">
        <v>1</v>
      </c>
      <c r="K452" s="14">
        <v>393704</v>
      </c>
      <c r="L452" s="14">
        <v>3937.04</v>
      </c>
      <c r="M452" s="14"/>
      <c r="N452" s="14">
        <v>0</v>
      </c>
      <c r="O452" s="14">
        <v>393704</v>
      </c>
      <c r="P452" s="14">
        <v>3937.04</v>
      </c>
      <c r="Q452" s="14">
        <v>30596</v>
      </c>
      <c r="R452" s="14">
        <v>305.96000000000004</v>
      </c>
    </row>
    <row r="453" spans="1:18" ht="16.5" hidden="1" customHeight="1" x14ac:dyDescent="0.2">
      <c r="A453" s="10">
        <v>12</v>
      </c>
      <c r="B453" s="11" t="s">
        <v>269</v>
      </c>
      <c r="C453" s="12" t="s">
        <v>270</v>
      </c>
      <c r="D453" s="11" t="s">
        <v>248</v>
      </c>
      <c r="E453" s="13">
        <v>10.805906000000002</v>
      </c>
      <c r="F453" s="14">
        <v>411700</v>
      </c>
      <c r="G453" s="14">
        <v>4448791.5002000006</v>
      </c>
      <c r="H453" s="15">
        <v>442925</v>
      </c>
      <c r="I453" s="14">
        <v>4786205.9150500009</v>
      </c>
      <c r="J453" s="16">
        <v>1</v>
      </c>
      <c r="K453" s="14">
        <v>442925</v>
      </c>
      <c r="L453" s="14">
        <v>4786205.9150500009</v>
      </c>
      <c r="M453" s="14"/>
      <c r="N453" s="14">
        <v>0</v>
      </c>
      <c r="O453" s="14">
        <v>442925</v>
      </c>
      <c r="P453" s="14">
        <v>4786205.9150500009</v>
      </c>
      <c r="Q453" s="14">
        <v>31225</v>
      </c>
      <c r="R453" s="14">
        <v>337414.41485000029</v>
      </c>
    </row>
    <row r="454" spans="1:18" ht="16.5" hidden="1" customHeight="1" x14ac:dyDescent="0.2">
      <c r="A454" s="10">
        <v>13</v>
      </c>
      <c r="B454" s="11" t="s">
        <v>271</v>
      </c>
      <c r="C454" s="12" t="s">
        <v>272</v>
      </c>
      <c r="D454" s="11" t="s">
        <v>248</v>
      </c>
      <c r="E454" s="13">
        <v>1.5720000000000001</v>
      </c>
      <c r="F454" s="14">
        <v>15042</v>
      </c>
      <c r="G454" s="14">
        <v>23646.024000000001</v>
      </c>
      <c r="H454" s="15">
        <v>15072</v>
      </c>
      <c r="I454" s="14">
        <v>23693.184000000001</v>
      </c>
      <c r="J454" s="16">
        <v>1</v>
      </c>
      <c r="K454" s="14">
        <v>15072</v>
      </c>
      <c r="L454" s="14">
        <v>23693.184000000001</v>
      </c>
      <c r="M454" s="14"/>
      <c r="N454" s="14">
        <v>0</v>
      </c>
      <c r="O454" s="14">
        <v>15072</v>
      </c>
      <c r="P454" s="14">
        <v>23693.184000000001</v>
      </c>
      <c r="Q454" s="14">
        <v>30</v>
      </c>
      <c r="R454" s="14">
        <v>47.159999999999854</v>
      </c>
    </row>
    <row r="455" spans="1:18" ht="16.5" hidden="1" customHeight="1" x14ac:dyDescent="0.2">
      <c r="A455" s="10">
        <v>14</v>
      </c>
      <c r="B455" s="11" t="s">
        <v>432</v>
      </c>
      <c r="C455" s="12" t="s">
        <v>433</v>
      </c>
      <c r="D455" s="11" t="s">
        <v>248</v>
      </c>
      <c r="E455" s="13">
        <v>6.3572839999999999</v>
      </c>
      <c r="F455" s="14">
        <v>1595255</v>
      </c>
      <c r="G455" s="14">
        <v>10141489.08742</v>
      </c>
      <c r="H455" s="15">
        <v>1387569</v>
      </c>
      <c r="I455" s="14">
        <v>8821170.2025959995</v>
      </c>
      <c r="J455" s="16">
        <v>1</v>
      </c>
      <c r="K455" s="14">
        <v>1387569</v>
      </c>
      <c r="L455" s="14">
        <v>8821170.2025959995</v>
      </c>
      <c r="M455" s="14"/>
      <c r="N455" s="14">
        <v>0</v>
      </c>
      <c r="O455" s="14">
        <v>1387569</v>
      </c>
      <c r="P455" s="14">
        <v>8821170.2025959995</v>
      </c>
      <c r="Q455" s="14">
        <v>-207686</v>
      </c>
      <c r="R455" s="14">
        <v>-1320318.8848240003</v>
      </c>
    </row>
    <row r="456" spans="1:18" ht="16.5" hidden="1" customHeight="1" x14ac:dyDescent="0.2">
      <c r="A456" s="10">
        <v>15</v>
      </c>
      <c r="B456" s="11" t="s">
        <v>434</v>
      </c>
      <c r="C456" s="12" t="s">
        <v>435</v>
      </c>
      <c r="D456" s="11" t="s">
        <v>248</v>
      </c>
      <c r="E456" s="13">
        <v>8.3599999999999994E-3</v>
      </c>
      <c r="F456" s="14">
        <v>2754956</v>
      </c>
      <c r="G456" s="14">
        <v>23031.432159999997</v>
      </c>
      <c r="H456" s="15">
        <v>2444644</v>
      </c>
      <c r="I456" s="14">
        <v>20437.223839999999</v>
      </c>
      <c r="J456" s="16">
        <v>1</v>
      </c>
      <c r="K456" s="14">
        <v>2444644</v>
      </c>
      <c r="L456" s="14">
        <v>20437.223839999999</v>
      </c>
      <c r="M456" s="14"/>
      <c r="N456" s="14">
        <v>0</v>
      </c>
      <c r="O456" s="14">
        <v>2444644</v>
      </c>
      <c r="P456" s="14">
        <v>20437.223839999999</v>
      </c>
      <c r="Q456" s="14">
        <v>-310312</v>
      </c>
      <c r="R456" s="14">
        <v>-2594.2083199999979</v>
      </c>
    </row>
    <row r="457" spans="1:18" ht="16.5" hidden="1" customHeight="1" x14ac:dyDescent="0.2">
      <c r="A457" s="10">
        <v>16</v>
      </c>
      <c r="B457" s="11" t="s">
        <v>436</v>
      </c>
      <c r="C457" s="12" t="s">
        <v>437</v>
      </c>
      <c r="D457" s="11" t="s">
        <v>248</v>
      </c>
      <c r="E457" s="13">
        <v>1.9922900000000001</v>
      </c>
      <c r="F457" s="14">
        <v>18982</v>
      </c>
      <c r="G457" s="14">
        <v>37817.648780000003</v>
      </c>
      <c r="H457" s="15">
        <v>19115</v>
      </c>
      <c r="I457" s="14">
        <v>38082.623350000002</v>
      </c>
      <c r="J457" s="16">
        <v>1</v>
      </c>
      <c r="K457" s="14">
        <v>19115</v>
      </c>
      <c r="L457" s="14">
        <v>38082.623350000002</v>
      </c>
      <c r="M457" s="14"/>
      <c r="N457" s="14">
        <v>0</v>
      </c>
      <c r="O457" s="14">
        <v>19115</v>
      </c>
      <c r="P457" s="14">
        <v>38082.623350000002</v>
      </c>
      <c r="Q457" s="14">
        <v>133</v>
      </c>
      <c r="R457" s="14">
        <v>264.97456999999849</v>
      </c>
    </row>
    <row r="458" spans="1:18" ht="16.5" hidden="1" customHeight="1" x14ac:dyDescent="0.2">
      <c r="A458" s="10">
        <v>17</v>
      </c>
      <c r="B458" s="11" t="s">
        <v>273</v>
      </c>
      <c r="C458" s="12" t="s">
        <v>274</v>
      </c>
      <c r="D458" s="11" t="s">
        <v>248</v>
      </c>
      <c r="E458" s="13">
        <v>12.284545</v>
      </c>
      <c r="F458" s="14">
        <v>320806</v>
      </c>
      <c r="G458" s="14">
        <v>3940955.74327</v>
      </c>
      <c r="H458" s="15">
        <v>346136</v>
      </c>
      <c r="I458" s="14">
        <v>4252123.2681200001</v>
      </c>
      <c r="J458" s="16">
        <v>1</v>
      </c>
      <c r="K458" s="14">
        <v>346136</v>
      </c>
      <c r="L458" s="14">
        <v>4252123.2681200001</v>
      </c>
      <c r="M458" s="14"/>
      <c r="N458" s="14">
        <v>0</v>
      </c>
      <c r="O458" s="14">
        <v>346136</v>
      </c>
      <c r="P458" s="14">
        <v>4252123.2681200001</v>
      </c>
      <c r="Q458" s="14">
        <v>25330</v>
      </c>
      <c r="R458" s="14">
        <v>311167.52485000016</v>
      </c>
    </row>
    <row r="459" spans="1:18" ht="16.5" hidden="1" customHeight="1" x14ac:dyDescent="0.2">
      <c r="A459" s="10">
        <v>18</v>
      </c>
      <c r="B459" s="11" t="s">
        <v>275</v>
      </c>
      <c r="C459" s="12" t="s">
        <v>276</v>
      </c>
      <c r="D459" s="11" t="s">
        <v>248</v>
      </c>
      <c r="E459" s="13">
        <v>19.418778000000003</v>
      </c>
      <c r="F459" s="14">
        <v>294869</v>
      </c>
      <c r="G459" s="14">
        <v>5725995.6500820005</v>
      </c>
      <c r="H459" s="15">
        <v>320100</v>
      </c>
      <c r="I459" s="14">
        <v>6215950.8378000008</v>
      </c>
      <c r="J459" s="16">
        <v>1</v>
      </c>
      <c r="K459" s="14">
        <v>320100</v>
      </c>
      <c r="L459" s="14">
        <v>6215950.8378000008</v>
      </c>
      <c r="M459" s="14"/>
      <c r="N459" s="14">
        <v>0</v>
      </c>
      <c r="O459" s="14">
        <v>320100</v>
      </c>
      <c r="P459" s="14">
        <v>6215950.8378000008</v>
      </c>
      <c r="Q459" s="14">
        <v>25231</v>
      </c>
      <c r="R459" s="14">
        <v>489955.18771800026</v>
      </c>
    </row>
    <row r="460" spans="1:18" ht="16.5" hidden="1" customHeight="1" x14ac:dyDescent="0.2">
      <c r="A460" s="10">
        <v>19</v>
      </c>
      <c r="B460" s="11" t="s">
        <v>438</v>
      </c>
      <c r="C460" s="12" t="s">
        <v>439</v>
      </c>
      <c r="D460" s="11" t="s">
        <v>248</v>
      </c>
      <c r="E460" s="13">
        <v>3.2406580000000003</v>
      </c>
      <c r="F460" s="14">
        <v>2096893</v>
      </c>
      <c r="G460" s="14">
        <v>6795313.0755940005</v>
      </c>
      <c r="H460" s="15">
        <v>1831480</v>
      </c>
      <c r="I460" s="14">
        <v>5935200.3138400009</v>
      </c>
      <c r="J460" s="16">
        <v>1</v>
      </c>
      <c r="K460" s="14">
        <v>1831480</v>
      </c>
      <c r="L460" s="14">
        <v>5935200.3138400009</v>
      </c>
      <c r="M460" s="14"/>
      <c r="N460" s="14">
        <v>0</v>
      </c>
      <c r="O460" s="14">
        <v>1831480</v>
      </c>
      <c r="P460" s="14">
        <v>5935200.3138400009</v>
      </c>
      <c r="Q460" s="14">
        <v>-265413</v>
      </c>
      <c r="R460" s="14">
        <v>-860112.76175399963</v>
      </c>
    </row>
    <row r="461" spans="1:18" ht="16.5" hidden="1" customHeight="1" x14ac:dyDescent="0.2">
      <c r="A461" s="10">
        <v>20</v>
      </c>
      <c r="B461" s="11" t="s">
        <v>374</v>
      </c>
      <c r="C461" s="12" t="s">
        <v>375</v>
      </c>
      <c r="D461" s="11" t="s">
        <v>248</v>
      </c>
      <c r="E461" s="13">
        <v>12.457041</v>
      </c>
      <c r="F461" s="14">
        <v>1727890</v>
      </c>
      <c r="G461" s="14">
        <v>21524396.573490001</v>
      </c>
      <c r="H461" s="15">
        <v>1492212</v>
      </c>
      <c r="I461" s="14">
        <v>18588546.064692002</v>
      </c>
      <c r="J461" s="16">
        <v>1</v>
      </c>
      <c r="K461" s="14">
        <v>1492212</v>
      </c>
      <c r="L461" s="14">
        <v>18588546.064692002</v>
      </c>
      <c r="M461" s="14"/>
      <c r="N461" s="14">
        <v>0</v>
      </c>
      <c r="O461" s="14">
        <v>1492212</v>
      </c>
      <c r="P461" s="14">
        <v>18588546.064692002</v>
      </c>
      <c r="Q461" s="14">
        <v>-235678</v>
      </c>
      <c r="R461" s="14">
        <v>-2935850.5087979995</v>
      </c>
    </row>
    <row r="462" spans="1:18" ht="16.5" hidden="1" customHeight="1" x14ac:dyDescent="0.2">
      <c r="A462" s="10">
        <v>21</v>
      </c>
      <c r="B462" s="11" t="s">
        <v>279</v>
      </c>
      <c r="C462" s="12" t="s">
        <v>280</v>
      </c>
      <c r="D462" s="11" t="s">
        <v>248</v>
      </c>
      <c r="E462" s="13">
        <v>1.1600000000000001</v>
      </c>
      <c r="F462" s="14">
        <v>1683552</v>
      </c>
      <c r="G462" s="14">
        <v>1952920.3200000003</v>
      </c>
      <c r="H462" s="15">
        <v>1578724</v>
      </c>
      <c r="I462" s="14">
        <v>1831319.8400000003</v>
      </c>
      <c r="J462" s="16">
        <v>1</v>
      </c>
      <c r="K462" s="14">
        <v>1578724</v>
      </c>
      <c r="L462" s="14">
        <v>1831319.8400000003</v>
      </c>
      <c r="M462" s="14"/>
      <c r="N462" s="14">
        <v>0</v>
      </c>
      <c r="O462" s="14">
        <v>1578724</v>
      </c>
      <c r="P462" s="14">
        <v>1831319.8400000003</v>
      </c>
      <c r="Q462" s="14">
        <v>-104828</v>
      </c>
      <c r="R462" s="14">
        <v>-121600.47999999998</v>
      </c>
    </row>
    <row r="463" spans="1:18" ht="16.5" hidden="1" customHeight="1" x14ac:dyDescent="0.2">
      <c r="A463" s="10">
        <v>22</v>
      </c>
      <c r="B463" s="11" t="s">
        <v>20</v>
      </c>
      <c r="C463" s="12" t="s">
        <v>21</v>
      </c>
      <c r="D463" s="11" t="s">
        <v>13</v>
      </c>
      <c r="E463" s="13"/>
      <c r="F463" s="14"/>
      <c r="G463" s="14">
        <v>299018.71344115998</v>
      </c>
      <c r="H463" s="15"/>
      <c r="I463" s="14"/>
      <c r="J463" s="16"/>
      <c r="K463" s="14"/>
      <c r="L463" s="14"/>
      <c r="M463" s="14"/>
      <c r="N463" s="14"/>
      <c r="O463" s="14"/>
      <c r="P463" s="14">
        <v>270321.12865293998</v>
      </c>
      <c r="Q463" s="14"/>
      <c r="R463" s="14">
        <v>-28697.584788220003</v>
      </c>
    </row>
    <row r="464" spans="1:18" ht="16.5" hidden="1" customHeight="1" x14ac:dyDescent="0.2">
      <c r="A464" s="17"/>
      <c r="B464" s="18"/>
      <c r="C464" s="19" t="s">
        <v>22</v>
      </c>
      <c r="D464" s="18"/>
      <c r="E464" s="20"/>
      <c r="F464" s="21"/>
      <c r="G464" s="21">
        <v>95435976.725058138</v>
      </c>
      <c r="H464" s="22"/>
      <c r="I464" s="21">
        <v>87544452.757995009</v>
      </c>
      <c r="J464" s="23"/>
      <c r="K464" s="21"/>
      <c r="L464" s="21">
        <v>87544452.757995009</v>
      </c>
      <c r="M464" s="21"/>
      <c r="N464" s="21">
        <v>0</v>
      </c>
      <c r="O464" s="21"/>
      <c r="P464" s="21">
        <v>87814773.886647955</v>
      </c>
      <c r="Q464" s="21"/>
      <c r="R464" s="21">
        <v>-7621202.8384102192</v>
      </c>
    </row>
    <row r="465" spans="5:18" x14ac:dyDescent="0.2">
      <c r="E465" s="24">
        <f>SUBTOTAL(9,E5:E464)</f>
        <v>3801.2362200000002</v>
      </c>
      <c r="R465" s="27">
        <f>SUBTOTAL(9,R5:R464)</f>
        <v>228074173.19999999</v>
      </c>
    </row>
    <row r="471" spans="5:18" x14ac:dyDescent="0.2">
      <c r="E471" s="28">
        <f>E465+Sheet2!E370+Sheet1!E430</f>
        <v>5361.64876</v>
      </c>
    </row>
  </sheetData>
  <autoFilter ref="A4:T464" xr:uid="{00000000-0009-0000-0000-000003000000}">
    <filterColumn colId="2">
      <filters>
        <filter val="Cát"/>
      </filters>
    </filterColumn>
  </autoFilter>
  <mergeCells count="12">
    <mergeCell ref="A342:R342"/>
    <mergeCell ref="A1:R1"/>
    <mergeCell ref="A2:R2"/>
    <mergeCell ref="A3:R3"/>
    <mergeCell ref="A143:R143"/>
    <mergeCell ref="A144:R144"/>
    <mergeCell ref="A145:R145"/>
    <mergeCell ref="A277:R277"/>
    <mergeCell ref="A278:R278"/>
    <mergeCell ref="A279:R279"/>
    <mergeCell ref="A340:R340"/>
    <mergeCell ref="A341:R341"/>
  </mergeCells>
  <pageMargins left="0.7" right="0.7" top="0.75" bottom="0.75" header="0.3" footer="0.3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U1175"/>
  <sheetViews>
    <sheetView workbookViewId="0">
      <pane ySplit="4" topLeftCell="A910" activePane="bottomLeft" state="frozen"/>
      <selection pane="bottomLeft" activeCell="Z1163" sqref="Z1163"/>
    </sheetView>
  </sheetViews>
  <sheetFormatPr baseColWidth="10" defaultColWidth="8.83203125" defaultRowHeight="11" x14ac:dyDescent="0.2"/>
  <cols>
    <col min="1" max="1" width="5.6640625" style="1" customWidth="1"/>
    <col min="2" max="2" width="12.5" style="1" hidden="1" customWidth="1"/>
    <col min="3" max="3" width="43" style="1" customWidth="1"/>
    <col min="4" max="4" width="10.33203125" style="1" customWidth="1"/>
    <col min="5" max="5" width="13.33203125" style="1" customWidth="1"/>
    <col min="6" max="9" width="13.33203125" style="1" hidden="1" customWidth="1"/>
    <col min="10" max="10" width="8.1640625" style="1" hidden="1" customWidth="1"/>
    <col min="11" max="11" width="14.1640625" style="1" hidden="1" customWidth="1"/>
    <col min="12" max="14" width="13.33203125" style="1" hidden="1" customWidth="1"/>
    <col min="15" max="15" width="13.33203125" style="1" customWidth="1"/>
    <col min="16" max="16" width="13.33203125" style="1" hidden="1" customWidth="1"/>
    <col min="17" max="17" width="13.33203125" style="1" customWidth="1"/>
    <col min="18" max="18" width="13.33203125" style="1" hidden="1" customWidth="1"/>
    <col min="19" max="20" width="8.83203125" style="1" hidden="1" customWidth="1"/>
    <col min="21" max="21" width="10.1640625" style="1" bestFit="1" customWidth="1"/>
    <col min="22" max="256" width="8.83203125" style="1"/>
    <col min="257" max="257" width="5.6640625" style="1" customWidth="1"/>
    <col min="258" max="258" width="12.5" style="1" customWidth="1"/>
    <col min="259" max="259" width="43" style="1" customWidth="1"/>
    <col min="260" max="260" width="10.33203125" style="1" customWidth="1"/>
    <col min="261" max="262" width="13.33203125" style="1" customWidth="1"/>
    <col min="263" max="265" width="0" style="1" hidden="1" customWidth="1"/>
    <col min="266" max="266" width="8.1640625" style="1" customWidth="1"/>
    <col min="267" max="270" width="0" style="1" hidden="1" customWidth="1"/>
    <col min="271" max="271" width="13.33203125" style="1" customWidth="1"/>
    <col min="272" max="272" width="0" style="1" hidden="1" customWidth="1"/>
    <col min="273" max="274" width="13.33203125" style="1" customWidth="1"/>
    <col min="275" max="276" width="0" style="1" hidden="1" customWidth="1"/>
    <col min="277" max="512" width="8.83203125" style="1"/>
    <col min="513" max="513" width="5.6640625" style="1" customWidth="1"/>
    <col min="514" max="514" width="12.5" style="1" customWidth="1"/>
    <col min="515" max="515" width="43" style="1" customWidth="1"/>
    <col min="516" max="516" width="10.33203125" style="1" customWidth="1"/>
    <col min="517" max="518" width="13.33203125" style="1" customWidth="1"/>
    <col min="519" max="521" width="0" style="1" hidden="1" customWidth="1"/>
    <col min="522" max="522" width="8.1640625" style="1" customWidth="1"/>
    <col min="523" max="526" width="0" style="1" hidden="1" customWidth="1"/>
    <col min="527" max="527" width="13.33203125" style="1" customWidth="1"/>
    <col min="528" max="528" width="0" style="1" hidden="1" customWidth="1"/>
    <col min="529" max="530" width="13.33203125" style="1" customWidth="1"/>
    <col min="531" max="532" width="0" style="1" hidden="1" customWidth="1"/>
    <col min="533" max="768" width="8.83203125" style="1"/>
    <col min="769" max="769" width="5.6640625" style="1" customWidth="1"/>
    <col min="770" max="770" width="12.5" style="1" customWidth="1"/>
    <col min="771" max="771" width="43" style="1" customWidth="1"/>
    <col min="772" max="772" width="10.33203125" style="1" customWidth="1"/>
    <col min="773" max="774" width="13.33203125" style="1" customWidth="1"/>
    <col min="775" max="777" width="0" style="1" hidden="1" customWidth="1"/>
    <col min="778" max="778" width="8.1640625" style="1" customWidth="1"/>
    <col min="779" max="782" width="0" style="1" hidden="1" customWidth="1"/>
    <col min="783" max="783" width="13.33203125" style="1" customWidth="1"/>
    <col min="784" max="784" width="0" style="1" hidden="1" customWidth="1"/>
    <col min="785" max="786" width="13.33203125" style="1" customWidth="1"/>
    <col min="787" max="788" width="0" style="1" hidden="1" customWidth="1"/>
    <col min="789" max="1024" width="8.83203125" style="1"/>
    <col min="1025" max="1025" width="5.6640625" style="1" customWidth="1"/>
    <col min="1026" max="1026" width="12.5" style="1" customWidth="1"/>
    <col min="1027" max="1027" width="43" style="1" customWidth="1"/>
    <col min="1028" max="1028" width="10.33203125" style="1" customWidth="1"/>
    <col min="1029" max="1030" width="13.33203125" style="1" customWidth="1"/>
    <col min="1031" max="1033" width="0" style="1" hidden="1" customWidth="1"/>
    <col min="1034" max="1034" width="8.1640625" style="1" customWidth="1"/>
    <col min="1035" max="1038" width="0" style="1" hidden="1" customWidth="1"/>
    <col min="1039" max="1039" width="13.33203125" style="1" customWidth="1"/>
    <col min="1040" max="1040" width="0" style="1" hidden="1" customWidth="1"/>
    <col min="1041" max="1042" width="13.33203125" style="1" customWidth="1"/>
    <col min="1043" max="1044" width="0" style="1" hidden="1" customWidth="1"/>
    <col min="1045" max="1280" width="8.83203125" style="1"/>
    <col min="1281" max="1281" width="5.6640625" style="1" customWidth="1"/>
    <col min="1282" max="1282" width="12.5" style="1" customWidth="1"/>
    <col min="1283" max="1283" width="43" style="1" customWidth="1"/>
    <col min="1284" max="1284" width="10.33203125" style="1" customWidth="1"/>
    <col min="1285" max="1286" width="13.33203125" style="1" customWidth="1"/>
    <col min="1287" max="1289" width="0" style="1" hidden="1" customWidth="1"/>
    <col min="1290" max="1290" width="8.1640625" style="1" customWidth="1"/>
    <col min="1291" max="1294" width="0" style="1" hidden="1" customWidth="1"/>
    <col min="1295" max="1295" width="13.33203125" style="1" customWidth="1"/>
    <col min="1296" max="1296" width="0" style="1" hidden="1" customWidth="1"/>
    <col min="1297" max="1298" width="13.33203125" style="1" customWidth="1"/>
    <col min="1299" max="1300" width="0" style="1" hidden="1" customWidth="1"/>
    <col min="1301" max="1536" width="8.83203125" style="1"/>
    <col min="1537" max="1537" width="5.6640625" style="1" customWidth="1"/>
    <col min="1538" max="1538" width="12.5" style="1" customWidth="1"/>
    <col min="1539" max="1539" width="43" style="1" customWidth="1"/>
    <col min="1540" max="1540" width="10.33203125" style="1" customWidth="1"/>
    <col min="1541" max="1542" width="13.33203125" style="1" customWidth="1"/>
    <col min="1543" max="1545" width="0" style="1" hidden="1" customWidth="1"/>
    <col min="1546" max="1546" width="8.1640625" style="1" customWidth="1"/>
    <col min="1547" max="1550" width="0" style="1" hidden="1" customWidth="1"/>
    <col min="1551" max="1551" width="13.33203125" style="1" customWidth="1"/>
    <col min="1552" max="1552" width="0" style="1" hidden="1" customWidth="1"/>
    <col min="1553" max="1554" width="13.33203125" style="1" customWidth="1"/>
    <col min="1555" max="1556" width="0" style="1" hidden="1" customWidth="1"/>
    <col min="1557" max="1792" width="8.83203125" style="1"/>
    <col min="1793" max="1793" width="5.6640625" style="1" customWidth="1"/>
    <col min="1794" max="1794" width="12.5" style="1" customWidth="1"/>
    <col min="1795" max="1795" width="43" style="1" customWidth="1"/>
    <col min="1796" max="1796" width="10.33203125" style="1" customWidth="1"/>
    <col min="1797" max="1798" width="13.33203125" style="1" customWidth="1"/>
    <col min="1799" max="1801" width="0" style="1" hidden="1" customWidth="1"/>
    <col min="1802" max="1802" width="8.1640625" style="1" customWidth="1"/>
    <col min="1803" max="1806" width="0" style="1" hidden="1" customWidth="1"/>
    <col min="1807" max="1807" width="13.33203125" style="1" customWidth="1"/>
    <col min="1808" max="1808" width="0" style="1" hidden="1" customWidth="1"/>
    <col min="1809" max="1810" width="13.33203125" style="1" customWidth="1"/>
    <col min="1811" max="1812" width="0" style="1" hidden="1" customWidth="1"/>
    <col min="1813" max="2048" width="8.83203125" style="1"/>
    <col min="2049" max="2049" width="5.6640625" style="1" customWidth="1"/>
    <col min="2050" max="2050" width="12.5" style="1" customWidth="1"/>
    <col min="2051" max="2051" width="43" style="1" customWidth="1"/>
    <col min="2052" max="2052" width="10.33203125" style="1" customWidth="1"/>
    <col min="2053" max="2054" width="13.33203125" style="1" customWidth="1"/>
    <col min="2055" max="2057" width="0" style="1" hidden="1" customWidth="1"/>
    <col min="2058" max="2058" width="8.1640625" style="1" customWidth="1"/>
    <col min="2059" max="2062" width="0" style="1" hidden="1" customWidth="1"/>
    <col min="2063" max="2063" width="13.33203125" style="1" customWidth="1"/>
    <col min="2064" max="2064" width="0" style="1" hidden="1" customWidth="1"/>
    <col min="2065" max="2066" width="13.33203125" style="1" customWidth="1"/>
    <col min="2067" max="2068" width="0" style="1" hidden="1" customWidth="1"/>
    <col min="2069" max="2304" width="8.83203125" style="1"/>
    <col min="2305" max="2305" width="5.6640625" style="1" customWidth="1"/>
    <col min="2306" max="2306" width="12.5" style="1" customWidth="1"/>
    <col min="2307" max="2307" width="43" style="1" customWidth="1"/>
    <col min="2308" max="2308" width="10.33203125" style="1" customWidth="1"/>
    <col min="2309" max="2310" width="13.33203125" style="1" customWidth="1"/>
    <col min="2311" max="2313" width="0" style="1" hidden="1" customWidth="1"/>
    <col min="2314" max="2314" width="8.1640625" style="1" customWidth="1"/>
    <col min="2315" max="2318" width="0" style="1" hidden="1" customWidth="1"/>
    <col min="2319" max="2319" width="13.33203125" style="1" customWidth="1"/>
    <col min="2320" max="2320" width="0" style="1" hidden="1" customWidth="1"/>
    <col min="2321" max="2322" width="13.33203125" style="1" customWidth="1"/>
    <col min="2323" max="2324" width="0" style="1" hidden="1" customWidth="1"/>
    <col min="2325" max="2560" width="8.83203125" style="1"/>
    <col min="2561" max="2561" width="5.6640625" style="1" customWidth="1"/>
    <col min="2562" max="2562" width="12.5" style="1" customWidth="1"/>
    <col min="2563" max="2563" width="43" style="1" customWidth="1"/>
    <col min="2564" max="2564" width="10.33203125" style="1" customWidth="1"/>
    <col min="2565" max="2566" width="13.33203125" style="1" customWidth="1"/>
    <col min="2567" max="2569" width="0" style="1" hidden="1" customWidth="1"/>
    <col min="2570" max="2570" width="8.1640625" style="1" customWidth="1"/>
    <col min="2571" max="2574" width="0" style="1" hidden="1" customWidth="1"/>
    <col min="2575" max="2575" width="13.33203125" style="1" customWidth="1"/>
    <col min="2576" max="2576" width="0" style="1" hidden="1" customWidth="1"/>
    <col min="2577" max="2578" width="13.33203125" style="1" customWidth="1"/>
    <col min="2579" max="2580" width="0" style="1" hidden="1" customWidth="1"/>
    <col min="2581" max="2816" width="8.83203125" style="1"/>
    <col min="2817" max="2817" width="5.6640625" style="1" customWidth="1"/>
    <col min="2818" max="2818" width="12.5" style="1" customWidth="1"/>
    <col min="2819" max="2819" width="43" style="1" customWidth="1"/>
    <col min="2820" max="2820" width="10.33203125" style="1" customWidth="1"/>
    <col min="2821" max="2822" width="13.33203125" style="1" customWidth="1"/>
    <col min="2823" max="2825" width="0" style="1" hidden="1" customWidth="1"/>
    <col min="2826" max="2826" width="8.1640625" style="1" customWidth="1"/>
    <col min="2827" max="2830" width="0" style="1" hidden="1" customWidth="1"/>
    <col min="2831" max="2831" width="13.33203125" style="1" customWidth="1"/>
    <col min="2832" max="2832" width="0" style="1" hidden="1" customWidth="1"/>
    <col min="2833" max="2834" width="13.33203125" style="1" customWidth="1"/>
    <col min="2835" max="2836" width="0" style="1" hidden="1" customWidth="1"/>
    <col min="2837" max="3072" width="8.83203125" style="1"/>
    <col min="3073" max="3073" width="5.6640625" style="1" customWidth="1"/>
    <col min="3074" max="3074" width="12.5" style="1" customWidth="1"/>
    <col min="3075" max="3075" width="43" style="1" customWidth="1"/>
    <col min="3076" max="3076" width="10.33203125" style="1" customWidth="1"/>
    <col min="3077" max="3078" width="13.33203125" style="1" customWidth="1"/>
    <col min="3079" max="3081" width="0" style="1" hidden="1" customWidth="1"/>
    <col min="3082" max="3082" width="8.1640625" style="1" customWidth="1"/>
    <col min="3083" max="3086" width="0" style="1" hidden="1" customWidth="1"/>
    <col min="3087" max="3087" width="13.33203125" style="1" customWidth="1"/>
    <col min="3088" max="3088" width="0" style="1" hidden="1" customWidth="1"/>
    <col min="3089" max="3090" width="13.33203125" style="1" customWidth="1"/>
    <col min="3091" max="3092" width="0" style="1" hidden="1" customWidth="1"/>
    <col min="3093" max="3328" width="8.83203125" style="1"/>
    <col min="3329" max="3329" width="5.6640625" style="1" customWidth="1"/>
    <col min="3330" max="3330" width="12.5" style="1" customWidth="1"/>
    <col min="3331" max="3331" width="43" style="1" customWidth="1"/>
    <col min="3332" max="3332" width="10.33203125" style="1" customWidth="1"/>
    <col min="3333" max="3334" width="13.33203125" style="1" customWidth="1"/>
    <col min="3335" max="3337" width="0" style="1" hidden="1" customWidth="1"/>
    <col min="3338" max="3338" width="8.1640625" style="1" customWidth="1"/>
    <col min="3339" max="3342" width="0" style="1" hidden="1" customWidth="1"/>
    <col min="3343" max="3343" width="13.33203125" style="1" customWidth="1"/>
    <col min="3344" max="3344" width="0" style="1" hidden="1" customWidth="1"/>
    <col min="3345" max="3346" width="13.33203125" style="1" customWidth="1"/>
    <col min="3347" max="3348" width="0" style="1" hidden="1" customWidth="1"/>
    <col min="3349" max="3584" width="8.83203125" style="1"/>
    <col min="3585" max="3585" width="5.6640625" style="1" customWidth="1"/>
    <col min="3586" max="3586" width="12.5" style="1" customWidth="1"/>
    <col min="3587" max="3587" width="43" style="1" customWidth="1"/>
    <col min="3588" max="3588" width="10.33203125" style="1" customWidth="1"/>
    <col min="3589" max="3590" width="13.33203125" style="1" customWidth="1"/>
    <col min="3591" max="3593" width="0" style="1" hidden="1" customWidth="1"/>
    <col min="3594" max="3594" width="8.1640625" style="1" customWidth="1"/>
    <col min="3595" max="3598" width="0" style="1" hidden="1" customWidth="1"/>
    <col min="3599" max="3599" width="13.33203125" style="1" customWidth="1"/>
    <col min="3600" max="3600" width="0" style="1" hidden="1" customWidth="1"/>
    <col min="3601" max="3602" width="13.33203125" style="1" customWidth="1"/>
    <col min="3603" max="3604" width="0" style="1" hidden="1" customWidth="1"/>
    <col min="3605" max="3840" width="8.83203125" style="1"/>
    <col min="3841" max="3841" width="5.6640625" style="1" customWidth="1"/>
    <col min="3842" max="3842" width="12.5" style="1" customWidth="1"/>
    <col min="3843" max="3843" width="43" style="1" customWidth="1"/>
    <col min="3844" max="3844" width="10.33203125" style="1" customWidth="1"/>
    <col min="3845" max="3846" width="13.33203125" style="1" customWidth="1"/>
    <col min="3847" max="3849" width="0" style="1" hidden="1" customWidth="1"/>
    <col min="3850" max="3850" width="8.1640625" style="1" customWidth="1"/>
    <col min="3851" max="3854" width="0" style="1" hidden="1" customWidth="1"/>
    <col min="3855" max="3855" width="13.33203125" style="1" customWidth="1"/>
    <col min="3856" max="3856" width="0" style="1" hidden="1" customWidth="1"/>
    <col min="3857" max="3858" width="13.33203125" style="1" customWidth="1"/>
    <col min="3859" max="3860" width="0" style="1" hidden="1" customWidth="1"/>
    <col min="3861" max="4096" width="8.83203125" style="1"/>
    <col min="4097" max="4097" width="5.6640625" style="1" customWidth="1"/>
    <col min="4098" max="4098" width="12.5" style="1" customWidth="1"/>
    <col min="4099" max="4099" width="43" style="1" customWidth="1"/>
    <col min="4100" max="4100" width="10.33203125" style="1" customWidth="1"/>
    <col min="4101" max="4102" width="13.33203125" style="1" customWidth="1"/>
    <col min="4103" max="4105" width="0" style="1" hidden="1" customWidth="1"/>
    <col min="4106" max="4106" width="8.1640625" style="1" customWidth="1"/>
    <col min="4107" max="4110" width="0" style="1" hidden="1" customWidth="1"/>
    <col min="4111" max="4111" width="13.33203125" style="1" customWidth="1"/>
    <col min="4112" max="4112" width="0" style="1" hidden="1" customWidth="1"/>
    <col min="4113" max="4114" width="13.33203125" style="1" customWidth="1"/>
    <col min="4115" max="4116" width="0" style="1" hidden="1" customWidth="1"/>
    <col min="4117" max="4352" width="8.83203125" style="1"/>
    <col min="4353" max="4353" width="5.6640625" style="1" customWidth="1"/>
    <col min="4354" max="4354" width="12.5" style="1" customWidth="1"/>
    <col min="4355" max="4355" width="43" style="1" customWidth="1"/>
    <col min="4356" max="4356" width="10.33203125" style="1" customWidth="1"/>
    <col min="4357" max="4358" width="13.33203125" style="1" customWidth="1"/>
    <col min="4359" max="4361" width="0" style="1" hidden="1" customWidth="1"/>
    <col min="4362" max="4362" width="8.1640625" style="1" customWidth="1"/>
    <col min="4363" max="4366" width="0" style="1" hidden="1" customWidth="1"/>
    <col min="4367" max="4367" width="13.33203125" style="1" customWidth="1"/>
    <col min="4368" max="4368" width="0" style="1" hidden="1" customWidth="1"/>
    <col min="4369" max="4370" width="13.33203125" style="1" customWidth="1"/>
    <col min="4371" max="4372" width="0" style="1" hidden="1" customWidth="1"/>
    <col min="4373" max="4608" width="8.83203125" style="1"/>
    <col min="4609" max="4609" width="5.6640625" style="1" customWidth="1"/>
    <col min="4610" max="4610" width="12.5" style="1" customWidth="1"/>
    <col min="4611" max="4611" width="43" style="1" customWidth="1"/>
    <col min="4612" max="4612" width="10.33203125" style="1" customWidth="1"/>
    <col min="4613" max="4614" width="13.33203125" style="1" customWidth="1"/>
    <col min="4615" max="4617" width="0" style="1" hidden="1" customWidth="1"/>
    <col min="4618" max="4618" width="8.1640625" style="1" customWidth="1"/>
    <col min="4619" max="4622" width="0" style="1" hidden="1" customWidth="1"/>
    <col min="4623" max="4623" width="13.33203125" style="1" customWidth="1"/>
    <col min="4624" max="4624" width="0" style="1" hidden="1" customWidth="1"/>
    <col min="4625" max="4626" width="13.33203125" style="1" customWidth="1"/>
    <col min="4627" max="4628" width="0" style="1" hidden="1" customWidth="1"/>
    <col min="4629" max="4864" width="8.83203125" style="1"/>
    <col min="4865" max="4865" width="5.6640625" style="1" customWidth="1"/>
    <col min="4866" max="4866" width="12.5" style="1" customWidth="1"/>
    <col min="4867" max="4867" width="43" style="1" customWidth="1"/>
    <col min="4868" max="4868" width="10.33203125" style="1" customWidth="1"/>
    <col min="4869" max="4870" width="13.33203125" style="1" customWidth="1"/>
    <col min="4871" max="4873" width="0" style="1" hidden="1" customWidth="1"/>
    <col min="4874" max="4874" width="8.1640625" style="1" customWidth="1"/>
    <col min="4875" max="4878" width="0" style="1" hidden="1" customWidth="1"/>
    <col min="4879" max="4879" width="13.33203125" style="1" customWidth="1"/>
    <col min="4880" max="4880" width="0" style="1" hidden="1" customWidth="1"/>
    <col min="4881" max="4882" width="13.33203125" style="1" customWidth="1"/>
    <col min="4883" max="4884" width="0" style="1" hidden="1" customWidth="1"/>
    <col min="4885" max="5120" width="8.83203125" style="1"/>
    <col min="5121" max="5121" width="5.6640625" style="1" customWidth="1"/>
    <col min="5122" max="5122" width="12.5" style="1" customWidth="1"/>
    <col min="5123" max="5123" width="43" style="1" customWidth="1"/>
    <col min="5124" max="5124" width="10.33203125" style="1" customWidth="1"/>
    <col min="5125" max="5126" width="13.33203125" style="1" customWidth="1"/>
    <col min="5127" max="5129" width="0" style="1" hidden="1" customWidth="1"/>
    <col min="5130" max="5130" width="8.1640625" style="1" customWidth="1"/>
    <col min="5131" max="5134" width="0" style="1" hidden="1" customWidth="1"/>
    <col min="5135" max="5135" width="13.33203125" style="1" customWidth="1"/>
    <col min="5136" max="5136" width="0" style="1" hidden="1" customWidth="1"/>
    <col min="5137" max="5138" width="13.33203125" style="1" customWidth="1"/>
    <col min="5139" max="5140" width="0" style="1" hidden="1" customWidth="1"/>
    <col min="5141" max="5376" width="8.83203125" style="1"/>
    <col min="5377" max="5377" width="5.6640625" style="1" customWidth="1"/>
    <col min="5378" max="5378" width="12.5" style="1" customWidth="1"/>
    <col min="5379" max="5379" width="43" style="1" customWidth="1"/>
    <col min="5380" max="5380" width="10.33203125" style="1" customWidth="1"/>
    <col min="5381" max="5382" width="13.33203125" style="1" customWidth="1"/>
    <col min="5383" max="5385" width="0" style="1" hidden="1" customWidth="1"/>
    <col min="5386" max="5386" width="8.1640625" style="1" customWidth="1"/>
    <col min="5387" max="5390" width="0" style="1" hidden="1" customWidth="1"/>
    <col min="5391" max="5391" width="13.33203125" style="1" customWidth="1"/>
    <col min="5392" max="5392" width="0" style="1" hidden="1" customWidth="1"/>
    <col min="5393" max="5394" width="13.33203125" style="1" customWidth="1"/>
    <col min="5395" max="5396" width="0" style="1" hidden="1" customWidth="1"/>
    <col min="5397" max="5632" width="8.83203125" style="1"/>
    <col min="5633" max="5633" width="5.6640625" style="1" customWidth="1"/>
    <col min="5634" max="5634" width="12.5" style="1" customWidth="1"/>
    <col min="5635" max="5635" width="43" style="1" customWidth="1"/>
    <col min="5636" max="5636" width="10.33203125" style="1" customWidth="1"/>
    <col min="5637" max="5638" width="13.33203125" style="1" customWidth="1"/>
    <col min="5639" max="5641" width="0" style="1" hidden="1" customWidth="1"/>
    <col min="5642" max="5642" width="8.1640625" style="1" customWidth="1"/>
    <col min="5643" max="5646" width="0" style="1" hidden="1" customWidth="1"/>
    <col min="5647" max="5647" width="13.33203125" style="1" customWidth="1"/>
    <col min="5648" max="5648" width="0" style="1" hidden="1" customWidth="1"/>
    <col min="5649" max="5650" width="13.33203125" style="1" customWidth="1"/>
    <col min="5651" max="5652" width="0" style="1" hidden="1" customWidth="1"/>
    <col min="5653" max="5888" width="8.83203125" style="1"/>
    <col min="5889" max="5889" width="5.6640625" style="1" customWidth="1"/>
    <col min="5890" max="5890" width="12.5" style="1" customWidth="1"/>
    <col min="5891" max="5891" width="43" style="1" customWidth="1"/>
    <col min="5892" max="5892" width="10.33203125" style="1" customWidth="1"/>
    <col min="5893" max="5894" width="13.33203125" style="1" customWidth="1"/>
    <col min="5895" max="5897" width="0" style="1" hidden="1" customWidth="1"/>
    <col min="5898" max="5898" width="8.1640625" style="1" customWidth="1"/>
    <col min="5899" max="5902" width="0" style="1" hidden="1" customWidth="1"/>
    <col min="5903" max="5903" width="13.33203125" style="1" customWidth="1"/>
    <col min="5904" max="5904" width="0" style="1" hidden="1" customWidth="1"/>
    <col min="5905" max="5906" width="13.33203125" style="1" customWidth="1"/>
    <col min="5907" max="5908" width="0" style="1" hidden="1" customWidth="1"/>
    <col min="5909" max="6144" width="8.83203125" style="1"/>
    <col min="6145" max="6145" width="5.6640625" style="1" customWidth="1"/>
    <col min="6146" max="6146" width="12.5" style="1" customWidth="1"/>
    <col min="6147" max="6147" width="43" style="1" customWidth="1"/>
    <col min="6148" max="6148" width="10.33203125" style="1" customWidth="1"/>
    <col min="6149" max="6150" width="13.33203125" style="1" customWidth="1"/>
    <col min="6151" max="6153" width="0" style="1" hidden="1" customWidth="1"/>
    <col min="6154" max="6154" width="8.1640625" style="1" customWidth="1"/>
    <col min="6155" max="6158" width="0" style="1" hidden="1" customWidth="1"/>
    <col min="6159" max="6159" width="13.33203125" style="1" customWidth="1"/>
    <col min="6160" max="6160" width="0" style="1" hidden="1" customWidth="1"/>
    <col min="6161" max="6162" width="13.33203125" style="1" customWidth="1"/>
    <col min="6163" max="6164" width="0" style="1" hidden="1" customWidth="1"/>
    <col min="6165" max="6400" width="8.83203125" style="1"/>
    <col min="6401" max="6401" width="5.6640625" style="1" customWidth="1"/>
    <col min="6402" max="6402" width="12.5" style="1" customWidth="1"/>
    <col min="6403" max="6403" width="43" style="1" customWidth="1"/>
    <col min="6404" max="6404" width="10.33203125" style="1" customWidth="1"/>
    <col min="6405" max="6406" width="13.33203125" style="1" customWidth="1"/>
    <col min="6407" max="6409" width="0" style="1" hidden="1" customWidth="1"/>
    <col min="6410" max="6410" width="8.1640625" style="1" customWidth="1"/>
    <col min="6411" max="6414" width="0" style="1" hidden="1" customWidth="1"/>
    <col min="6415" max="6415" width="13.33203125" style="1" customWidth="1"/>
    <col min="6416" max="6416" width="0" style="1" hidden="1" customWidth="1"/>
    <col min="6417" max="6418" width="13.33203125" style="1" customWidth="1"/>
    <col min="6419" max="6420" width="0" style="1" hidden="1" customWidth="1"/>
    <col min="6421" max="6656" width="8.83203125" style="1"/>
    <col min="6657" max="6657" width="5.6640625" style="1" customWidth="1"/>
    <col min="6658" max="6658" width="12.5" style="1" customWidth="1"/>
    <col min="6659" max="6659" width="43" style="1" customWidth="1"/>
    <col min="6660" max="6660" width="10.33203125" style="1" customWidth="1"/>
    <col min="6661" max="6662" width="13.33203125" style="1" customWidth="1"/>
    <col min="6663" max="6665" width="0" style="1" hidden="1" customWidth="1"/>
    <col min="6666" max="6666" width="8.1640625" style="1" customWidth="1"/>
    <col min="6667" max="6670" width="0" style="1" hidden="1" customWidth="1"/>
    <col min="6671" max="6671" width="13.33203125" style="1" customWidth="1"/>
    <col min="6672" max="6672" width="0" style="1" hidden="1" customWidth="1"/>
    <col min="6673" max="6674" width="13.33203125" style="1" customWidth="1"/>
    <col min="6675" max="6676" width="0" style="1" hidden="1" customWidth="1"/>
    <col min="6677" max="6912" width="8.83203125" style="1"/>
    <col min="6913" max="6913" width="5.6640625" style="1" customWidth="1"/>
    <col min="6914" max="6914" width="12.5" style="1" customWidth="1"/>
    <col min="6915" max="6915" width="43" style="1" customWidth="1"/>
    <col min="6916" max="6916" width="10.33203125" style="1" customWidth="1"/>
    <col min="6917" max="6918" width="13.33203125" style="1" customWidth="1"/>
    <col min="6919" max="6921" width="0" style="1" hidden="1" customWidth="1"/>
    <col min="6922" max="6922" width="8.1640625" style="1" customWidth="1"/>
    <col min="6923" max="6926" width="0" style="1" hidden="1" customWidth="1"/>
    <col min="6927" max="6927" width="13.33203125" style="1" customWidth="1"/>
    <col min="6928" max="6928" width="0" style="1" hidden="1" customWidth="1"/>
    <col min="6929" max="6930" width="13.33203125" style="1" customWidth="1"/>
    <col min="6931" max="6932" width="0" style="1" hidden="1" customWidth="1"/>
    <col min="6933" max="7168" width="8.83203125" style="1"/>
    <col min="7169" max="7169" width="5.6640625" style="1" customWidth="1"/>
    <col min="7170" max="7170" width="12.5" style="1" customWidth="1"/>
    <col min="7171" max="7171" width="43" style="1" customWidth="1"/>
    <col min="7172" max="7172" width="10.33203125" style="1" customWidth="1"/>
    <col min="7173" max="7174" width="13.33203125" style="1" customWidth="1"/>
    <col min="7175" max="7177" width="0" style="1" hidden="1" customWidth="1"/>
    <col min="7178" max="7178" width="8.1640625" style="1" customWidth="1"/>
    <col min="7179" max="7182" width="0" style="1" hidden="1" customWidth="1"/>
    <col min="7183" max="7183" width="13.33203125" style="1" customWidth="1"/>
    <col min="7184" max="7184" width="0" style="1" hidden="1" customWidth="1"/>
    <col min="7185" max="7186" width="13.33203125" style="1" customWidth="1"/>
    <col min="7187" max="7188" width="0" style="1" hidden="1" customWidth="1"/>
    <col min="7189" max="7424" width="8.83203125" style="1"/>
    <col min="7425" max="7425" width="5.6640625" style="1" customWidth="1"/>
    <col min="7426" max="7426" width="12.5" style="1" customWidth="1"/>
    <col min="7427" max="7427" width="43" style="1" customWidth="1"/>
    <col min="7428" max="7428" width="10.33203125" style="1" customWidth="1"/>
    <col min="7429" max="7430" width="13.33203125" style="1" customWidth="1"/>
    <col min="7431" max="7433" width="0" style="1" hidden="1" customWidth="1"/>
    <col min="7434" max="7434" width="8.1640625" style="1" customWidth="1"/>
    <col min="7435" max="7438" width="0" style="1" hidden="1" customWidth="1"/>
    <col min="7439" max="7439" width="13.33203125" style="1" customWidth="1"/>
    <col min="7440" max="7440" width="0" style="1" hidden="1" customWidth="1"/>
    <col min="7441" max="7442" width="13.33203125" style="1" customWidth="1"/>
    <col min="7443" max="7444" width="0" style="1" hidden="1" customWidth="1"/>
    <col min="7445" max="7680" width="8.83203125" style="1"/>
    <col min="7681" max="7681" width="5.6640625" style="1" customWidth="1"/>
    <col min="7682" max="7682" width="12.5" style="1" customWidth="1"/>
    <col min="7683" max="7683" width="43" style="1" customWidth="1"/>
    <col min="7684" max="7684" width="10.33203125" style="1" customWidth="1"/>
    <col min="7685" max="7686" width="13.33203125" style="1" customWidth="1"/>
    <col min="7687" max="7689" width="0" style="1" hidden="1" customWidth="1"/>
    <col min="7690" max="7690" width="8.1640625" style="1" customWidth="1"/>
    <col min="7691" max="7694" width="0" style="1" hidden="1" customWidth="1"/>
    <col min="7695" max="7695" width="13.33203125" style="1" customWidth="1"/>
    <col min="7696" max="7696" width="0" style="1" hidden="1" customWidth="1"/>
    <col min="7697" max="7698" width="13.33203125" style="1" customWidth="1"/>
    <col min="7699" max="7700" width="0" style="1" hidden="1" customWidth="1"/>
    <col min="7701" max="7936" width="8.83203125" style="1"/>
    <col min="7937" max="7937" width="5.6640625" style="1" customWidth="1"/>
    <col min="7938" max="7938" width="12.5" style="1" customWidth="1"/>
    <col min="7939" max="7939" width="43" style="1" customWidth="1"/>
    <col min="7940" max="7940" width="10.33203125" style="1" customWidth="1"/>
    <col min="7941" max="7942" width="13.33203125" style="1" customWidth="1"/>
    <col min="7943" max="7945" width="0" style="1" hidden="1" customWidth="1"/>
    <col min="7946" max="7946" width="8.1640625" style="1" customWidth="1"/>
    <col min="7947" max="7950" width="0" style="1" hidden="1" customWidth="1"/>
    <col min="7951" max="7951" width="13.33203125" style="1" customWidth="1"/>
    <col min="7952" max="7952" width="0" style="1" hidden="1" customWidth="1"/>
    <col min="7953" max="7954" width="13.33203125" style="1" customWidth="1"/>
    <col min="7955" max="7956" width="0" style="1" hidden="1" customWidth="1"/>
    <col min="7957" max="8192" width="8.83203125" style="1"/>
    <col min="8193" max="8193" width="5.6640625" style="1" customWidth="1"/>
    <col min="8194" max="8194" width="12.5" style="1" customWidth="1"/>
    <col min="8195" max="8195" width="43" style="1" customWidth="1"/>
    <col min="8196" max="8196" width="10.33203125" style="1" customWidth="1"/>
    <col min="8197" max="8198" width="13.33203125" style="1" customWidth="1"/>
    <col min="8199" max="8201" width="0" style="1" hidden="1" customWidth="1"/>
    <col min="8202" max="8202" width="8.1640625" style="1" customWidth="1"/>
    <col min="8203" max="8206" width="0" style="1" hidden="1" customWidth="1"/>
    <col min="8207" max="8207" width="13.33203125" style="1" customWidth="1"/>
    <col min="8208" max="8208" width="0" style="1" hidden="1" customWidth="1"/>
    <col min="8209" max="8210" width="13.33203125" style="1" customWidth="1"/>
    <col min="8211" max="8212" width="0" style="1" hidden="1" customWidth="1"/>
    <col min="8213" max="8448" width="8.83203125" style="1"/>
    <col min="8449" max="8449" width="5.6640625" style="1" customWidth="1"/>
    <col min="8450" max="8450" width="12.5" style="1" customWidth="1"/>
    <col min="8451" max="8451" width="43" style="1" customWidth="1"/>
    <col min="8452" max="8452" width="10.33203125" style="1" customWidth="1"/>
    <col min="8453" max="8454" width="13.33203125" style="1" customWidth="1"/>
    <col min="8455" max="8457" width="0" style="1" hidden="1" customWidth="1"/>
    <col min="8458" max="8458" width="8.1640625" style="1" customWidth="1"/>
    <col min="8459" max="8462" width="0" style="1" hidden="1" customWidth="1"/>
    <col min="8463" max="8463" width="13.33203125" style="1" customWidth="1"/>
    <col min="8464" max="8464" width="0" style="1" hidden="1" customWidth="1"/>
    <col min="8465" max="8466" width="13.33203125" style="1" customWidth="1"/>
    <col min="8467" max="8468" width="0" style="1" hidden="1" customWidth="1"/>
    <col min="8469" max="8704" width="8.83203125" style="1"/>
    <col min="8705" max="8705" width="5.6640625" style="1" customWidth="1"/>
    <col min="8706" max="8706" width="12.5" style="1" customWidth="1"/>
    <col min="8707" max="8707" width="43" style="1" customWidth="1"/>
    <col min="8708" max="8708" width="10.33203125" style="1" customWidth="1"/>
    <col min="8709" max="8710" width="13.33203125" style="1" customWidth="1"/>
    <col min="8711" max="8713" width="0" style="1" hidden="1" customWidth="1"/>
    <col min="8714" max="8714" width="8.1640625" style="1" customWidth="1"/>
    <col min="8715" max="8718" width="0" style="1" hidden="1" customWidth="1"/>
    <col min="8719" max="8719" width="13.33203125" style="1" customWidth="1"/>
    <col min="8720" max="8720" width="0" style="1" hidden="1" customWidth="1"/>
    <col min="8721" max="8722" width="13.33203125" style="1" customWidth="1"/>
    <col min="8723" max="8724" width="0" style="1" hidden="1" customWidth="1"/>
    <col min="8725" max="8960" width="8.83203125" style="1"/>
    <col min="8961" max="8961" width="5.6640625" style="1" customWidth="1"/>
    <col min="8962" max="8962" width="12.5" style="1" customWidth="1"/>
    <col min="8963" max="8963" width="43" style="1" customWidth="1"/>
    <col min="8964" max="8964" width="10.33203125" style="1" customWidth="1"/>
    <col min="8965" max="8966" width="13.33203125" style="1" customWidth="1"/>
    <col min="8967" max="8969" width="0" style="1" hidden="1" customWidth="1"/>
    <col min="8970" max="8970" width="8.1640625" style="1" customWidth="1"/>
    <col min="8971" max="8974" width="0" style="1" hidden="1" customWidth="1"/>
    <col min="8975" max="8975" width="13.33203125" style="1" customWidth="1"/>
    <col min="8976" max="8976" width="0" style="1" hidden="1" customWidth="1"/>
    <col min="8977" max="8978" width="13.33203125" style="1" customWidth="1"/>
    <col min="8979" max="8980" width="0" style="1" hidden="1" customWidth="1"/>
    <col min="8981" max="9216" width="8.83203125" style="1"/>
    <col min="9217" max="9217" width="5.6640625" style="1" customWidth="1"/>
    <col min="9218" max="9218" width="12.5" style="1" customWidth="1"/>
    <col min="9219" max="9219" width="43" style="1" customWidth="1"/>
    <col min="9220" max="9220" width="10.33203125" style="1" customWidth="1"/>
    <col min="9221" max="9222" width="13.33203125" style="1" customWidth="1"/>
    <col min="9223" max="9225" width="0" style="1" hidden="1" customWidth="1"/>
    <col min="9226" max="9226" width="8.1640625" style="1" customWidth="1"/>
    <col min="9227" max="9230" width="0" style="1" hidden="1" customWidth="1"/>
    <col min="9231" max="9231" width="13.33203125" style="1" customWidth="1"/>
    <col min="9232" max="9232" width="0" style="1" hidden="1" customWidth="1"/>
    <col min="9233" max="9234" width="13.33203125" style="1" customWidth="1"/>
    <col min="9235" max="9236" width="0" style="1" hidden="1" customWidth="1"/>
    <col min="9237" max="9472" width="8.83203125" style="1"/>
    <col min="9473" max="9473" width="5.6640625" style="1" customWidth="1"/>
    <col min="9474" max="9474" width="12.5" style="1" customWidth="1"/>
    <col min="9475" max="9475" width="43" style="1" customWidth="1"/>
    <col min="9476" max="9476" width="10.33203125" style="1" customWidth="1"/>
    <col min="9477" max="9478" width="13.33203125" style="1" customWidth="1"/>
    <col min="9479" max="9481" width="0" style="1" hidden="1" customWidth="1"/>
    <col min="9482" max="9482" width="8.1640625" style="1" customWidth="1"/>
    <col min="9483" max="9486" width="0" style="1" hidden="1" customWidth="1"/>
    <col min="9487" max="9487" width="13.33203125" style="1" customWidth="1"/>
    <col min="9488" max="9488" width="0" style="1" hidden="1" customWidth="1"/>
    <col min="9489" max="9490" width="13.33203125" style="1" customWidth="1"/>
    <col min="9491" max="9492" width="0" style="1" hidden="1" customWidth="1"/>
    <col min="9493" max="9728" width="8.83203125" style="1"/>
    <col min="9729" max="9729" width="5.6640625" style="1" customWidth="1"/>
    <col min="9730" max="9730" width="12.5" style="1" customWidth="1"/>
    <col min="9731" max="9731" width="43" style="1" customWidth="1"/>
    <col min="9732" max="9732" width="10.33203125" style="1" customWidth="1"/>
    <col min="9733" max="9734" width="13.33203125" style="1" customWidth="1"/>
    <col min="9735" max="9737" width="0" style="1" hidden="1" customWidth="1"/>
    <col min="9738" max="9738" width="8.1640625" style="1" customWidth="1"/>
    <col min="9739" max="9742" width="0" style="1" hidden="1" customWidth="1"/>
    <col min="9743" max="9743" width="13.33203125" style="1" customWidth="1"/>
    <col min="9744" max="9744" width="0" style="1" hidden="1" customWidth="1"/>
    <col min="9745" max="9746" width="13.33203125" style="1" customWidth="1"/>
    <col min="9747" max="9748" width="0" style="1" hidden="1" customWidth="1"/>
    <col min="9749" max="9984" width="8.83203125" style="1"/>
    <col min="9985" max="9985" width="5.6640625" style="1" customWidth="1"/>
    <col min="9986" max="9986" width="12.5" style="1" customWidth="1"/>
    <col min="9987" max="9987" width="43" style="1" customWidth="1"/>
    <col min="9988" max="9988" width="10.33203125" style="1" customWidth="1"/>
    <col min="9989" max="9990" width="13.33203125" style="1" customWidth="1"/>
    <col min="9991" max="9993" width="0" style="1" hidden="1" customWidth="1"/>
    <col min="9994" max="9994" width="8.1640625" style="1" customWidth="1"/>
    <col min="9995" max="9998" width="0" style="1" hidden="1" customWidth="1"/>
    <col min="9999" max="9999" width="13.33203125" style="1" customWidth="1"/>
    <col min="10000" max="10000" width="0" style="1" hidden="1" customWidth="1"/>
    <col min="10001" max="10002" width="13.33203125" style="1" customWidth="1"/>
    <col min="10003" max="10004" width="0" style="1" hidden="1" customWidth="1"/>
    <col min="10005" max="10240" width="8.83203125" style="1"/>
    <col min="10241" max="10241" width="5.6640625" style="1" customWidth="1"/>
    <col min="10242" max="10242" width="12.5" style="1" customWidth="1"/>
    <col min="10243" max="10243" width="43" style="1" customWidth="1"/>
    <col min="10244" max="10244" width="10.33203125" style="1" customWidth="1"/>
    <col min="10245" max="10246" width="13.33203125" style="1" customWidth="1"/>
    <col min="10247" max="10249" width="0" style="1" hidden="1" customWidth="1"/>
    <col min="10250" max="10250" width="8.1640625" style="1" customWidth="1"/>
    <col min="10251" max="10254" width="0" style="1" hidden="1" customWidth="1"/>
    <col min="10255" max="10255" width="13.33203125" style="1" customWidth="1"/>
    <col min="10256" max="10256" width="0" style="1" hidden="1" customWidth="1"/>
    <col min="10257" max="10258" width="13.33203125" style="1" customWidth="1"/>
    <col min="10259" max="10260" width="0" style="1" hidden="1" customWidth="1"/>
    <col min="10261" max="10496" width="8.83203125" style="1"/>
    <col min="10497" max="10497" width="5.6640625" style="1" customWidth="1"/>
    <col min="10498" max="10498" width="12.5" style="1" customWidth="1"/>
    <col min="10499" max="10499" width="43" style="1" customWidth="1"/>
    <col min="10500" max="10500" width="10.33203125" style="1" customWidth="1"/>
    <col min="10501" max="10502" width="13.33203125" style="1" customWidth="1"/>
    <col min="10503" max="10505" width="0" style="1" hidden="1" customWidth="1"/>
    <col min="10506" max="10506" width="8.1640625" style="1" customWidth="1"/>
    <col min="10507" max="10510" width="0" style="1" hidden="1" customWidth="1"/>
    <col min="10511" max="10511" width="13.33203125" style="1" customWidth="1"/>
    <col min="10512" max="10512" width="0" style="1" hidden="1" customWidth="1"/>
    <col min="10513" max="10514" width="13.33203125" style="1" customWidth="1"/>
    <col min="10515" max="10516" width="0" style="1" hidden="1" customWidth="1"/>
    <col min="10517" max="10752" width="8.83203125" style="1"/>
    <col min="10753" max="10753" width="5.6640625" style="1" customWidth="1"/>
    <col min="10754" max="10754" width="12.5" style="1" customWidth="1"/>
    <col min="10755" max="10755" width="43" style="1" customWidth="1"/>
    <col min="10756" max="10756" width="10.33203125" style="1" customWidth="1"/>
    <col min="10757" max="10758" width="13.33203125" style="1" customWidth="1"/>
    <col min="10759" max="10761" width="0" style="1" hidden="1" customWidth="1"/>
    <col min="10762" max="10762" width="8.1640625" style="1" customWidth="1"/>
    <col min="10763" max="10766" width="0" style="1" hidden="1" customWidth="1"/>
    <col min="10767" max="10767" width="13.33203125" style="1" customWidth="1"/>
    <col min="10768" max="10768" width="0" style="1" hidden="1" customWidth="1"/>
    <col min="10769" max="10770" width="13.33203125" style="1" customWidth="1"/>
    <col min="10771" max="10772" width="0" style="1" hidden="1" customWidth="1"/>
    <col min="10773" max="11008" width="8.83203125" style="1"/>
    <col min="11009" max="11009" width="5.6640625" style="1" customWidth="1"/>
    <col min="11010" max="11010" width="12.5" style="1" customWidth="1"/>
    <col min="11011" max="11011" width="43" style="1" customWidth="1"/>
    <col min="11012" max="11012" width="10.33203125" style="1" customWidth="1"/>
    <col min="11013" max="11014" width="13.33203125" style="1" customWidth="1"/>
    <col min="11015" max="11017" width="0" style="1" hidden="1" customWidth="1"/>
    <col min="11018" max="11018" width="8.1640625" style="1" customWidth="1"/>
    <col min="11019" max="11022" width="0" style="1" hidden="1" customWidth="1"/>
    <col min="11023" max="11023" width="13.33203125" style="1" customWidth="1"/>
    <col min="11024" max="11024" width="0" style="1" hidden="1" customWidth="1"/>
    <col min="11025" max="11026" width="13.33203125" style="1" customWidth="1"/>
    <col min="11027" max="11028" width="0" style="1" hidden="1" customWidth="1"/>
    <col min="11029" max="11264" width="8.83203125" style="1"/>
    <col min="11265" max="11265" width="5.6640625" style="1" customWidth="1"/>
    <col min="11266" max="11266" width="12.5" style="1" customWidth="1"/>
    <col min="11267" max="11267" width="43" style="1" customWidth="1"/>
    <col min="11268" max="11268" width="10.33203125" style="1" customWidth="1"/>
    <col min="11269" max="11270" width="13.33203125" style="1" customWidth="1"/>
    <col min="11271" max="11273" width="0" style="1" hidden="1" customWidth="1"/>
    <col min="11274" max="11274" width="8.1640625" style="1" customWidth="1"/>
    <col min="11275" max="11278" width="0" style="1" hidden="1" customWidth="1"/>
    <col min="11279" max="11279" width="13.33203125" style="1" customWidth="1"/>
    <col min="11280" max="11280" width="0" style="1" hidden="1" customWidth="1"/>
    <col min="11281" max="11282" width="13.33203125" style="1" customWidth="1"/>
    <col min="11283" max="11284" width="0" style="1" hidden="1" customWidth="1"/>
    <col min="11285" max="11520" width="8.83203125" style="1"/>
    <col min="11521" max="11521" width="5.6640625" style="1" customWidth="1"/>
    <col min="11522" max="11522" width="12.5" style="1" customWidth="1"/>
    <col min="11523" max="11523" width="43" style="1" customWidth="1"/>
    <col min="11524" max="11524" width="10.33203125" style="1" customWidth="1"/>
    <col min="11525" max="11526" width="13.33203125" style="1" customWidth="1"/>
    <col min="11527" max="11529" width="0" style="1" hidden="1" customWidth="1"/>
    <col min="11530" max="11530" width="8.1640625" style="1" customWidth="1"/>
    <col min="11531" max="11534" width="0" style="1" hidden="1" customWidth="1"/>
    <col min="11535" max="11535" width="13.33203125" style="1" customWidth="1"/>
    <col min="11536" max="11536" width="0" style="1" hidden="1" customWidth="1"/>
    <col min="11537" max="11538" width="13.33203125" style="1" customWidth="1"/>
    <col min="11539" max="11540" width="0" style="1" hidden="1" customWidth="1"/>
    <col min="11541" max="11776" width="8.83203125" style="1"/>
    <col min="11777" max="11777" width="5.6640625" style="1" customWidth="1"/>
    <col min="11778" max="11778" width="12.5" style="1" customWidth="1"/>
    <col min="11779" max="11779" width="43" style="1" customWidth="1"/>
    <col min="11780" max="11780" width="10.33203125" style="1" customWidth="1"/>
    <col min="11781" max="11782" width="13.33203125" style="1" customWidth="1"/>
    <col min="11783" max="11785" width="0" style="1" hidden="1" customWidth="1"/>
    <col min="11786" max="11786" width="8.1640625" style="1" customWidth="1"/>
    <col min="11787" max="11790" width="0" style="1" hidden="1" customWidth="1"/>
    <col min="11791" max="11791" width="13.33203125" style="1" customWidth="1"/>
    <col min="11792" max="11792" width="0" style="1" hidden="1" customWidth="1"/>
    <col min="11793" max="11794" width="13.33203125" style="1" customWidth="1"/>
    <col min="11795" max="11796" width="0" style="1" hidden="1" customWidth="1"/>
    <col min="11797" max="12032" width="8.83203125" style="1"/>
    <col min="12033" max="12033" width="5.6640625" style="1" customWidth="1"/>
    <col min="12034" max="12034" width="12.5" style="1" customWidth="1"/>
    <col min="12035" max="12035" width="43" style="1" customWidth="1"/>
    <col min="12036" max="12036" width="10.33203125" style="1" customWidth="1"/>
    <col min="12037" max="12038" width="13.33203125" style="1" customWidth="1"/>
    <col min="12039" max="12041" width="0" style="1" hidden="1" customWidth="1"/>
    <col min="12042" max="12042" width="8.1640625" style="1" customWidth="1"/>
    <col min="12043" max="12046" width="0" style="1" hidden="1" customWidth="1"/>
    <col min="12047" max="12047" width="13.33203125" style="1" customWidth="1"/>
    <col min="12048" max="12048" width="0" style="1" hidden="1" customWidth="1"/>
    <col min="12049" max="12050" width="13.33203125" style="1" customWidth="1"/>
    <col min="12051" max="12052" width="0" style="1" hidden="1" customWidth="1"/>
    <col min="12053" max="12288" width="8.83203125" style="1"/>
    <col min="12289" max="12289" width="5.6640625" style="1" customWidth="1"/>
    <col min="12290" max="12290" width="12.5" style="1" customWidth="1"/>
    <col min="12291" max="12291" width="43" style="1" customWidth="1"/>
    <col min="12292" max="12292" width="10.33203125" style="1" customWidth="1"/>
    <col min="12293" max="12294" width="13.33203125" style="1" customWidth="1"/>
    <col min="12295" max="12297" width="0" style="1" hidden="1" customWidth="1"/>
    <col min="12298" max="12298" width="8.1640625" style="1" customWidth="1"/>
    <col min="12299" max="12302" width="0" style="1" hidden="1" customWidth="1"/>
    <col min="12303" max="12303" width="13.33203125" style="1" customWidth="1"/>
    <col min="12304" max="12304" width="0" style="1" hidden="1" customWidth="1"/>
    <col min="12305" max="12306" width="13.33203125" style="1" customWidth="1"/>
    <col min="12307" max="12308" width="0" style="1" hidden="1" customWidth="1"/>
    <col min="12309" max="12544" width="8.83203125" style="1"/>
    <col min="12545" max="12545" width="5.6640625" style="1" customWidth="1"/>
    <col min="12546" max="12546" width="12.5" style="1" customWidth="1"/>
    <col min="12547" max="12547" width="43" style="1" customWidth="1"/>
    <col min="12548" max="12548" width="10.33203125" style="1" customWidth="1"/>
    <col min="12549" max="12550" width="13.33203125" style="1" customWidth="1"/>
    <col min="12551" max="12553" width="0" style="1" hidden="1" customWidth="1"/>
    <col min="12554" max="12554" width="8.1640625" style="1" customWidth="1"/>
    <col min="12555" max="12558" width="0" style="1" hidden="1" customWidth="1"/>
    <col min="12559" max="12559" width="13.33203125" style="1" customWidth="1"/>
    <col min="12560" max="12560" width="0" style="1" hidden="1" customWidth="1"/>
    <col min="12561" max="12562" width="13.33203125" style="1" customWidth="1"/>
    <col min="12563" max="12564" width="0" style="1" hidden="1" customWidth="1"/>
    <col min="12565" max="12800" width="8.83203125" style="1"/>
    <col min="12801" max="12801" width="5.6640625" style="1" customWidth="1"/>
    <col min="12802" max="12802" width="12.5" style="1" customWidth="1"/>
    <col min="12803" max="12803" width="43" style="1" customWidth="1"/>
    <col min="12804" max="12804" width="10.33203125" style="1" customWidth="1"/>
    <col min="12805" max="12806" width="13.33203125" style="1" customWidth="1"/>
    <col min="12807" max="12809" width="0" style="1" hidden="1" customWidth="1"/>
    <col min="12810" max="12810" width="8.1640625" style="1" customWidth="1"/>
    <col min="12811" max="12814" width="0" style="1" hidden="1" customWidth="1"/>
    <col min="12815" max="12815" width="13.33203125" style="1" customWidth="1"/>
    <col min="12816" max="12816" width="0" style="1" hidden="1" customWidth="1"/>
    <col min="12817" max="12818" width="13.33203125" style="1" customWidth="1"/>
    <col min="12819" max="12820" width="0" style="1" hidden="1" customWidth="1"/>
    <col min="12821" max="13056" width="8.83203125" style="1"/>
    <col min="13057" max="13057" width="5.6640625" style="1" customWidth="1"/>
    <col min="13058" max="13058" width="12.5" style="1" customWidth="1"/>
    <col min="13059" max="13059" width="43" style="1" customWidth="1"/>
    <col min="13060" max="13060" width="10.33203125" style="1" customWidth="1"/>
    <col min="13061" max="13062" width="13.33203125" style="1" customWidth="1"/>
    <col min="13063" max="13065" width="0" style="1" hidden="1" customWidth="1"/>
    <col min="13066" max="13066" width="8.1640625" style="1" customWidth="1"/>
    <col min="13067" max="13070" width="0" style="1" hidden="1" customWidth="1"/>
    <col min="13071" max="13071" width="13.33203125" style="1" customWidth="1"/>
    <col min="13072" max="13072" width="0" style="1" hidden="1" customWidth="1"/>
    <col min="13073" max="13074" width="13.33203125" style="1" customWidth="1"/>
    <col min="13075" max="13076" width="0" style="1" hidden="1" customWidth="1"/>
    <col min="13077" max="13312" width="8.83203125" style="1"/>
    <col min="13313" max="13313" width="5.6640625" style="1" customWidth="1"/>
    <col min="13314" max="13314" width="12.5" style="1" customWidth="1"/>
    <col min="13315" max="13315" width="43" style="1" customWidth="1"/>
    <col min="13316" max="13316" width="10.33203125" style="1" customWidth="1"/>
    <col min="13317" max="13318" width="13.33203125" style="1" customWidth="1"/>
    <col min="13319" max="13321" width="0" style="1" hidden="1" customWidth="1"/>
    <col min="13322" max="13322" width="8.1640625" style="1" customWidth="1"/>
    <col min="13323" max="13326" width="0" style="1" hidden="1" customWidth="1"/>
    <col min="13327" max="13327" width="13.33203125" style="1" customWidth="1"/>
    <col min="13328" max="13328" width="0" style="1" hidden="1" customWidth="1"/>
    <col min="13329" max="13330" width="13.33203125" style="1" customWidth="1"/>
    <col min="13331" max="13332" width="0" style="1" hidden="1" customWidth="1"/>
    <col min="13333" max="13568" width="8.83203125" style="1"/>
    <col min="13569" max="13569" width="5.6640625" style="1" customWidth="1"/>
    <col min="13570" max="13570" width="12.5" style="1" customWidth="1"/>
    <col min="13571" max="13571" width="43" style="1" customWidth="1"/>
    <col min="13572" max="13572" width="10.33203125" style="1" customWidth="1"/>
    <col min="13573" max="13574" width="13.33203125" style="1" customWidth="1"/>
    <col min="13575" max="13577" width="0" style="1" hidden="1" customWidth="1"/>
    <col min="13578" max="13578" width="8.1640625" style="1" customWidth="1"/>
    <col min="13579" max="13582" width="0" style="1" hidden="1" customWidth="1"/>
    <col min="13583" max="13583" width="13.33203125" style="1" customWidth="1"/>
    <col min="13584" max="13584" width="0" style="1" hidden="1" customWidth="1"/>
    <col min="13585" max="13586" width="13.33203125" style="1" customWidth="1"/>
    <col min="13587" max="13588" width="0" style="1" hidden="1" customWidth="1"/>
    <col min="13589" max="13824" width="8.83203125" style="1"/>
    <col min="13825" max="13825" width="5.6640625" style="1" customWidth="1"/>
    <col min="13826" max="13826" width="12.5" style="1" customWidth="1"/>
    <col min="13827" max="13827" width="43" style="1" customWidth="1"/>
    <col min="13828" max="13828" width="10.33203125" style="1" customWidth="1"/>
    <col min="13829" max="13830" width="13.33203125" style="1" customWidth="1"/>
    <col min="13831" max="13833" width="0" style="1" hidden="1" customWidth="1"/>
    <col min="13834" max="13834" width="8.1640625" style="1" customWidth="1"/>
    <col min="13835" max="13838" width="0" style="1" hidden="1" customWidth="1"/>
    <col min="13839" max="13839" width="13.33203125" style="1" customWidth="1"/>
    <col min="13840" max="13840" width="0" style="1" hidden="1" customWidth="1"/>
    <col min="13841" max="13842" width="13.33203125" style="1" customWidth="1"/>
    <col min="13843" max="13844" width="0" style="1" hidden="1" customWidth="1"/>
    <col min="13845" max="14080" width="8.83203125" style="1"/>
    <col min="14081" max="14081" width="5.6640625" style="1" customWidth="1"/>
    <col min="14082" max="14082" width="12.5" style="1" customWidth="1"/>
    <col min="14083" max="14083" width="43" style="1" customWidth="1"/>
    <col min="14084" max="14084" width="10.33203125" style="1" customWidth="1"/>
    <col min="14085" max="14086" width="13.33203125" style="1" customWidth="1"/>
    <col min="14087" max="14089" width="0" style="1" hidden="1" customWidth="1"/>
    <col min="14090" max="14090" width="8.1640625" style="1" customWidth="1"/>
    <col min="14091" max="14094" width="0" style="1" hidden="1" customWidth="1"/>
    <col min="14095" max="14095" width="13.33203125" style="1" customWidth="1"/>
    <col min="14096" max="14096" width="0" style="1" hidden="1" customWidth="1"/>
    <col min="14097" max="14098" width="13.33203125" style="1" customWidth="1"/>
    <col min="14099" max="14100" width="0" style="1" hidden="1" customWidth="1"/>
    <col min="14101" max="14336" width="8.83203125" style="1"/>
    <col min="14337" max="14337" width="5.6640625" style="1" customWidth="1"/>
    <col min="14338" max="14338" width="12.5" style="1" customWidth="1"/>
    <col min="14339" max="14339" width="43" style="1" customWidth="1"/>
    <col min="14340" max="14340" width="10.33203125" style="1" customWidth="1"/>
    <col min="14341" max="14342" width="13.33203125" style="1" customWidth="1"/>
    <col min="14343" max="14345" width="0" style="1" hidden="1" customWidth="1"/>
    <col min="14346" max="14346" width="8.1640625" style="1" customWidth="1"/>
    <col min="14347" max="14350" width="0" style="1" hidden="1" customWidth="1"/>
    <col min="14351" max="14351" width="13.33203125" style="1" customWidth="1"/>
    <col min="14352" max="14352" width="0" style="1" hidden="1" customWidth="1"/>
    <col min="14353" max="14354" width="13.33203125" style="1" customWidth="1"/>
    <col min="14355" max="14356" width="0" style="1" hidden="1" customWidth="1"/>
    <col min="14357" max="14592" width="8.83203125" style="1"/>
    <col min="14593" max="14593" width="5.6640625" style="1" customWidth="1"/>
    <col min="14594" max="14594" width="12.5" style="1" customWidth="1"/>
    <col min="14595" max="14595" width="43" style="1" customWidth="1"/>
    <col min="14596" max="14596" width="10.33203125" style="1" customWidth="1"/>
    <col min="14597" max="14598" width="13.33203125" style="1" customWidth="1"/>
    <col min="14599" max="14601" width="0" style="1" hidden="1" customWidth="1"/>
    <col min="14602" max="14602" width="8.1640625" style="1" customWidth="1"/>
    <col min="14603" max="14606" width="0" style="1" hidden="1" customWidth="1"/>
    <col min="14607" max="14607" width="13.33203125" style="1" customWidth="1"/>
    <col min="14608" max="14608" width="0" style="1" hidden="1" customWidth="1"/>
    <col min="14609" max="14610" width="13.33203125" style="1" customWidth="1"/>
    <col min="14611" max="14612" width="0" style="1" hidden="1" customWidth="1"/>
    <col min="14613" max="14848" width="8.83203125" style="1"/>
    <col min="14849" max="14849" width="5.6640625" style="1" customWidth="1"/>
    <col min="14850" max="14850" width="12.5" style="1" customWidth="1"/>
    <col min="14851" max="14851" width="43" style="1" customWidth="1"/>
    <col min="14852" max="14852" width="10.33203125" style="1" customWidth="1"/>
    <col min="14853" max="14854" width="13.33203125" style="1" customWidth="1"/>
    <col min="14855" max="14857" width="0" style="1" hidden="1" customWidth="1"/>
    <col min="14858" max="14858" width="8.1640625" style="1" customWidth="1"/>
    <col min="14859" max="14862" width="0" style="1" hidden="1" customWidth="1"/>
    <col min="14863" max="14863" width="13.33203125" style="1" customWidth="1"/>
    <col min="14864" max="14864" width="0" style="1" hidden="1" customWidth="1"/>
    <col min="14865" max="14866" width="13.33203125" style="1" customWidth="1"/>
    <col min="14867" max="14868" width="0" style="1" hidden="1" customWidth="1"/>
    <col min="14869" max="15104" width="8.83203125" style="1"/>
    <col min="15105" max="15105" width="5.6640625" style="1" customWidth="1"/>
    <col min="15106" max="15106" width="12.5" style="1" customWidth="1"/>
    <col min="15107" max="15107" width="43" style="1" customWidth="1"/>
    <col min="15108" max="15108" width="10.33203125" style="1" customWidth="1"/>
    <col min="15109" max="15110" width="13.33203125" style="1" customWidth="1"/>
    <col min="15111" max="15113" width="0" style="1" hidden="1" customWidth="1"/>
    <col min="15114" max="15114" width="8.1640625" style="1" customWidth="1"/>
    <col min="15115" max="15118" width="0" style="1" hidden="1" customWidth="1"/>
    <col min="15119" max="15119" width="13.33203125" style="1" customWidth="1"/>
    <col min="15120" max="15120" width="0" style="1" hidden="1" customWidth="1"/>
    <col min="15121" max="15122" width="13.33203125" style="1" customWidth="1"/>
    <col min="15123" max="15124" width="0" style="1" hidden="1" customWidth="1"/>
    <col min="15125" max="15360" width="8.83203125" style="1"/>
    <col min="15361" max="15361" width="5.6640625" style="1" customWidth="1"/>
    <col min="15362" max="15362" width="12.5" style="1" customWidth="1"/>
    <col min="15363" max="15363" width="43" style="1" customWidth="1"/>
    <col min="15364" max="15364" width="10.33203125" style="1" customWidth="1"/>
    <col min="15365" max="15366" width="13.33203125" style="1" customWidth="1"/>
    <col min="15367" max="15369" width="0" style="1" hidden="1" customWidth="1"/>
    <col min="15370" max="15370" width="8.1640625" style="1" customWidth="1"/>
    <col min="15371" max="15374" width="0" style="1" hidden="1" customWidth="1"/>
    <col min="15375" max="15375" width="13.33203125" style="1" customWidth="1"/>
    <col min="15376" max="15376" width="0" style="1" hidden="1" customWidth="1"/>
    <col min="15377" max="15378" width="13.33203125" style="1" customWidth="1"/>
    <col min="15379" max="15380" width="0" style="1" hidden="1" customWidth="1"/>
    <col min="15381" max="15616" width="8.83203125" style="1"/>
    <col min="15617" max="15617" width="5.6640625" style="1" customWidth="1"/>
    <col min="15618" max="15618" width="12.5" style="1" customWidth="1"/>
    <col min="15619" max="15619" width="43" style="1" customWidth="1"/>
    <col min="15620" max="15620" width="10.33203125" style="1" customWidth="1"/>
    <col min="15621" max="15622" width="13.33203125" style="1" customWidth="1"/>
    <col min="15623" max="15625" width="0" style="1" hidden="1" customWidth="1"/>
    <col min="15626" max="15626" width="8.1640625" style="1" customWidth="1"/>
    <col min="15627" max="15630" width="0" style="1" hidden="1" customWidth="1"/>
    <col min="15631" max="15631" width="13.33203125" style="1" customWidth="1"/>
    <col min="15632" max="15632" width="0" style="1" hidden="1" customWidth="1"/>
    <col min="15633" max="15634" width="13.33203125" style="1" customWidth="1"/>
    <col min="15635" max="15636" width="0" style="1" hidden="1" customWidth="1"/>
    <col min="15637" max="15872" width="8.83203125" style="1"/>
    <col min="15873" max="15873" width="5.6640625" style="1" customWidth="1"/>
    <col min="15874" max="15874" width="12.5" style="1" customWidth="1"/>
    <col min="15875" max="15875" width="43" style="1" customWidth="1"/>
    <col min="15876" max="15876" width="10.33203125" style="1" customWidth="1"/>
    <col min="15877" max="15878" width="13.33203125" style="1" customWidth="1"/>
    <col min="15879" max="15881" width="0" style="1" hidden="1" customWidth="1"/>
    <col min="15882" max="15882" width="8.1640625" style="1" customWidth="1"/>
    <col min="15883" max="15886" width="0" style="1" hidden="1" customWidth="1"/>
    <col min="15887" max="15887" width="13.33203125" style="1" customWidth="1"/>
    <col min="15888" max="15888" width="0" style="1" hidden="1" customWidth="1"/>
    <col min="15889" max="15890" width="13.33203125" style="1" customWidth="1"/>
    <col min="15891" max="15892" width="0" style="1" hidden="1" customWidth="1"/>
    <col min="15893" max="16128" width="8.83203125" style="1"/>
    <col min="16129" max="16129" width="5.6640625" style="1" customWidth="1"/>
    <col min="16130" max="16130" width="12.5" style="1" customWidth="1"/>
    <col min="16131" max="16131" width="43" style="1" customWidth="1"/>
    <col min="16132" max="16132" width="10.33203125" style="1" customWidth="1"/>
    <col min="16133" max="16134" width="13.33203125" style="1" customWidth="1"/>
    <col min="16135" max="16137" width="0" style="1" hidden="1" customWidth="1"/>
    <col min="16138" max="16138" width="8.1640625" style="1" customWidth="1"/>
    <col min="16139" max="16142" width="0" style="1" hidden="1" customWidth="1"/>
    <col min="16143" max="16143" width="13.33203125" style="1" customWidth="1"/>
    <col min="16144" max="16144" width="0" style="1" hidden="1" customWidth="1"/>
    <col min="16145" max="16146" width="13.33203125" style="1" customWidth="1"/>
    <col min="16147" max="16148" width="0" style="1" hidden="1" customWidth="1"/>
    <col min="16149" max="16384" width="8.83203125" style="1"/>
  </cols>
  <sheetData>
    <row r="1" spans="1:21" ht="26.25" customHeight="1" x14ac:dyDescent="0.2">
      <c r="A1" s="44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1" ht="32.25" customHeight="1" x14ac:dyDescent="0.2">
      <c r="A2" s="45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21" ht="24" customHeight="1" x14ac:dyDescent="0.2">
      <c r="A3" s="42" t="s">
        <v>24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21" ht="22.25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25</v>
      </c>
      <c r="G4" s="3" t="s">
        <v>26</v>
      </c>
      <c r="H4" s="3" t="s">
        <v>27</v>
      </c>
      <c r="I4" s="3" t="s">
        <v>26</v>
      </c>
      <c r="J4" s="3" t="s">
        <v>6</v>
      </c>
      <c r="K4" s="3" t="s">
        <v>28</v>
      </c>
      <c r="L4" s="3" t="s">
        <v>26</v>
      </c>
      <c r="M4" s="3" t="s">
        <v>29</v>
      </c>
      <c r="N4" s="3" t="s">
        <v>26</v>
      </c>
      <c r="O4" s="3" t="s">
        <v>30</v>
      </c>
      <c r="P4" s="3" t="s">
        <v>26</v>
      </c>
      <c r="Q4" s="3" t="s">
        <v>31</v>
      </c>
      <c r="R4" s="3" t="s">
        <v>32</v>
      </c>
      <c r="S4" s="1" t="s">
        <v>7</v>
      </c>
      <c r="T4" s="1" t="s">
        <v>8</v>
      </c>
    </row>
    <row r="5" spans="1:21" ht="16.5" hidden="1" customHeight="1" x14ac:dyDescent="0.2">
      <c r="A5" s="4" t="s">
        <v>9</v>
      </c>
      <c r="B5" s="5"/>
      <c r="C5" s="5" t="s">
        <v>10</v>
      </c>
      <c r="D5" s="5"/>
      <c r="E5" s="6"/>
      <c r="F5" s="7"/>
      <c r="G5" s="7"/>
      <c r="H5" s="8"/>
      <c r="I5" s="7"/>
      <c r="J5" s="9"/>
      <c r="K5" s="7"/>
      <c r="L5" s="7"/>
      <c r="M5" s="7"/>
      <c r="N5" s="7"/>
      <c r="O5" s="7"/>
      <c r="P5" s="7"/>
      <c r="Q5" s="7"/>
      <c r="R5" s="7"/>
    </row>
    <row r="6" spans="1:21" ht="16.5" hidden="1" customHeight="1" x14ac:dyDescent="0.2">
      <c r="A6" s="10">
        <v>1</v>
      </c>
      <c r="B6" s="11" t="s">
        <v>33</v>
      </c>
      <c r="C6" s="12" t="s">
        <v>51</v>
      </c>
      <c r="D6" s="11" t="s">
        <v>41</v>
      </c>
      <c r="E6" s="13">
        <v>9</v>
      </c>
      <c r="F6" s="14">
        <v>100000</v>
      </c>
      <c r="G6" s="14">
        <v>900000</v>
      </c>
      <c r="H6" s="15">
        <v>100000</v>
      </c>
      <c r="I6" s="14">
        <v>900000</v>
      </c>
      <c r="J6" s="16">
        <v>1</v>
      </c>
      <c r="K6" s="14">
        <v>100000</v>
      </c>
      <c r="L6" s="14">
        <v>900000</v>
      </c>
      <c r="M6" s="14">
        <v>0</v>
      </c>
      <c r="N6" s="14">
        <v>0</v>
      </c>
      <c r="O6" s="14">
        <v>100000</v>
      </c>
      <c r="P6" s="14">
        <v>900000</v>
      </c>
      <c r="Q6" s="14">
        <f t="shared" ref="Q6:Q69" si="0">E6*O6</f>
        <v>900000</v>
      </c>
      <c r="R6" s="14">
        <v>0</v>
      </c>
      <c r="U6" s="1" t="s">
        <v>532</v>
      </c>
    </row>
    <row r="7" spans="1:21" ht="28.5" hidden="1" customHeight="1" x14ac:dyDescent="0.2">
      <c r="A7" s="10">
        <v>2</v>
      </c>
      <c r="B7" s="11" t="s">
        <v>33</v>
      </c>
      <c r="C7" s="12" t="s">
        <v>51</v>
      </c>
      <c r="D7" s="11" t="s">
        <v>41</v>
      </c>
      <c r="E7" s="13">
        <v>9</v>
      </c>
      <c r="F7" s="14">
        <v>100000</v>
      </c>
      <c r="G7" s="14">
        <v>900000</v>
      </c>
      <c r="H7" s="15">
        <v>100000</v>
      </c>
      <c r="I7" s="14">
        <v>900000</v>
      </c>
      <c r="J7" s="16">
        <v>1</v>
      </c>
      <c r="K7" s="14">
        <v>100000</v>
      </c>
      <c r="L7" s="14">
        <v>900000</v>
      </c>
      <c r="M7" s="14">
        <v>0</v>
      </c>
      <c r="N7" s="14">
        <v>0</v>
      </c>
      <c r="O7" s="14">
        <v>100000</v>
      </c>
      <c r="P7" s="14">
        <v>900000</v>
      </c>
      <c r="Q7" s="14">
        <f t="shared" si="0"/>
        <v>900000</v>
      </c>
      <c r="R7" s="14">
        <v>0</v>
      </c>
      <c r="U7" s="1" t="s">
        <v>533</v>
      </c>
    </row>
    <row r="8" spans="1:21" ht="16.5" hidden="1" customHeight="1" x14ac:dyDescent="0.2">
      <c r="A8" s="10">
        <v>3</v>
      </c>
      <c r="B8" s="11" t="s">
        <v>33</v>
      </c>
      <c r="C8" s="12" t="s">
        <v>51</v>
      </c>
      <c r="D8" s="11" t="s">
        <v>41</v>
      </c>
      <c r="E8" s="13">
        <v>9</v>
      </c>
      <c r="F8" s="14">
        <v>100000</v>
      </c>
      <c r="G8" s="14">
        <v>900000</v>
      </c>
      <c r="H8" s="15">
        <v>100000</v>
      </c>
      <c r="I8" s="14">
        <v>900000</v>
      </c>
      <c r="J8" s="16">
        <v>1</v>
      </c>
      <c r="K8" s="14">
        <v>100000</v>
      </c>
      <c r="L8" s="14">
        <v>900000</v>
      </c>
      <c r="M8" s="14">
        <v>0</v>
      </c>
      <c r="N8" s="14">
        <v>0</v>
      </c>
      <c r="O8" s="14">
        <v>100000</v>
      </c>
      <c r="P8" s="14">
        <v>900000</v>
      </c>
      <c r="Q8" s="14">
        <f t="shared" si="0"/>
        <v>900000</v>
      </c>
      <c r="R8" s="14">
        <v>0</v>
      </c>
      <c r="U8" s="1" t="s">
        <v>531</v>
      </c>
    </row>
    <row r="9" spans="1:21" ht="16.5" hidden="1" customHeight="1" x14ac:dyDescent="0.2">
      <c r="A9" s="10">
        <v>4</v>
      </c>
      <c r="B9" s="11" t="s">
        <v>33</v>
      </c>
      <c r="C9" s="12" t="s">
        <v>36</v>
      </c>
      <c r="D9" s="11" t="s">
        <v>37</v>
      </c>
      <c r="E9" s="13">
        <v>27.058</v>
      </c>
      <c r="F9" s="14">
        <v>15530</v>
      </c>
      <c r="G9" s="14">
        <v>420210.74</v>
      </c>
      <c r="H9" s="15">
        <v>15530</v>
      </c>
      <c r="I9" s="14">
        <v>420210.74</v>
      </c>
      <c r="J9" s="16">
        <v>1</v>
      </c>
      <c r="K9" s="14">
        <v>15530</v>
      </c>
      <c r="L9" s="14">
        <v>420210.74</v>
      </c>
      <c r="M9" s="14">
        <v>0</v>
      </c>
      <c r="N9" s="14">
        <v>0</v>
      </c>
      <c r="O9" s="14">
        <v>15530</v>
      </c>
      <c r="P9" s="14">
        <v>420210.74</v>
      </c>
      <c r="Q9" s="14">
        <f t="shared" si="0"/>
        <v>420210.74</v>
      </c>
      <c r="R9" s="14">
        <v>0</v>
      </c>
      <c r="U9" s="1" t="s">
        <v>532</v>
      </c>
    </row>
    <row r="10" spans="1:21" ht="16.5" hidden="1" customHeight="1" x14ac:dyDescent="0.2">
      <c r="A10" s="10">
        <v>5</v>
      </c>
      <c r="B10" s="11" t="s">
        <v>33</v>
      </c>
      <c r="C10" s="12" t="s">
        <v>36</v>
      </c>
      <c r="D10" s="11" t="s">
        <v>37</v>
      </c>
      <c r="E10" s="13">
        <v>6.9130000000000003</v>
      </c>
      <c r="F10" s="14">
        <v>15530</v>
      </c>
      <c r="G10" s="14">
        <v>107358.89</v>
      </c>
      <c r="H10" s="15">
        <v>15530</v>
      </c>
      <c r="I10" s="14">
        <v>107358.89</v>
      </c>
      <c r="J10" s="16">
        <v>1</v>
      </c>
      <c r="K10" s="14">
        <v>15530</v>
      </c>
      <c r="L10" s="14">
        <v>107358.89</v>
      </c>
      <c r="M10" s="14">
        <v>0</v>
      </c>
      <c r="N10" s="14">
        <v>0</v>
      </c>
      <c r="O10" s="14">
        <v>15530</v>
      </c>
      <c r="P10" s="14">
        <v>107358.89</v>
      </c>
      <c r="Q10" s="14">
        <f t="shared" si="0"/>
        <v>107358.89</v>
      </c>
      <c r="R10" s="14">
        <v>0</v>
      </c>
      <c r="U10" s="1" t="s">
        <v>532</v>
      </c>
    </row>
    <row r="11" spans="1:21" ht="16.5" hidden="1" customHeight="1" x14ac:dyDescent="0.2">
      <c r="A11" s="10">
        <v>6</v>
      </c>
      <c r="B11" s="11" t="s">
        <v>33</v>
      </c>
      <c r="C11" s="12" t="s">
        <v>36</v>
      </c>
      <c r="D11" s="11" t="s">
        <v>37</v>
      </c>
      <c r="E11" s="13">
        <v>26.861000000000001</v>
      </c>
      <c r="F11" s="14">
        <v>15530</v>
      </c>
      <c r="G11" s="14">
        <v>417151.33</v>
      </c>
      <c r="H11" s="15">
        <v>15530</v>
      </c>
      <c r="I11" s="14">
        <v>417151.33</v>
      </c>
      <c r="J11" s="16">
        <v>1</v>
      </c>
      <c r="K11" s="14">
        <v>15530</v>
      </c>
      <c r="L11" s="14">
        <v>417151.33</v>
      </c>
      <c r="M11" s="14">
        <v>0</v>
      </c>
      <c r="N11" s="14">
        <v>0</v>
      </c>
      <c r="O11" s="14">
        <v>15530</v>
      </c>
      <c r="P11" s="14">
        <v>417151.33</v>
      </c>
      <c r="Q11" s="14">
        <f t="shared" si="0"/>
        <v>417151.33</v>
      </c>
      <c r="R11" s="14">
        <v>0</v>
      </c>
      <c r="U11" s="1" t="s">
        <v>533</v>
      </c>
    </row>
    <row r="12" spans="1:21" ht="16.5" hidden="1" customHeight="1" x14ac:dyDescent="0.2">
      <c r="A12" s="10">
        <v>7</v>
      </c>
      <c r="B12" s="11" t="s">
        <v>33</v>
      </c>
      <c r="C12" s="12" t="s">
        <v>36</v>
      </c>
      <c r="D12" s="11" t="s">
        <v>37</v>
      </c>
      <c r="E12" s="13">
        <v>3.95</v>
      </c>
      <c r="F12" s="14">
        <v>15530</v>
      </c>
      <c r="G12" s="14">
        <v>61343.5</v>
      </c>
      <c r="H12" s="15">
        <v>15530</v>
      </c>
      <c r="I12" s="14">
        <v>61343.5</v>
      </c>
      <c r="J12" s="16">
        <v>1</v>
      </c>
      <c r="K12" s="14">
        <v>15530</v>
      </c>
      <c r="L12" s="14">
        <v>61343.5</v>
      </c>
      <c r="M12" s="14">
        <v>0</v>
      </c>
      <c r="N12" s="14">
        <v>0</v>
      </c>
      <c r="O12" s="14">
        <v>15530</v>
      </c>
      <c r="P12" s="14">
        <v>61343.5</v>
      </c>
      <c r="Q12" s="14">
        <f t="shared" si="0"/>
        <v>61343.5</v>
      </c>
      <c r="R12" s="14">
        <v>0</v>
      </c>
      <c r="U12" s="1" t="s">
        <v>533</v>
      </c>
    </row>
    <row r="13" spans="1:21" ht="54" hidden="1" customHeight="1" x14ac:dyDescent="0.2">
      <c r="A13" s="10">
        <v>8</v>
      </c>
      <c r="B13" s="11" t="s">
        <v>33</v>
      </c>
      <c r="C13" s="12" t="s">
        <v>36</v>
      </c>
      <c r="D13" s="11" t="s">
        <v>37</v>
      </c>
      <c r="E13" s="13">
        <v>27.058</v>
      </c>
      <c r="F13" s="14">
        <v>15530</v>
      </c>
      <c r="G13" s="14">
        <v>420210.74</v>
      </c>
      <c r="H13" s="15">
        <v>15530</v>
      </c>
      <c r="I13" s="14">
        <v>420210.74</v>
      </c>
      <c r="J13" s="16">
        <v>1</v>
      </c>
      <c r="K13" s="14">
        <v>15530</v>
      </c>
      <c r="L13" s="14">
        <v>420210.74</v>
      </c>
      <c r="M13" s="14">
        <v>0</v>
      </c>
      <c r="N13" s="14">
        <v>0</v>
      </c>
      <c r="O13" s="14">
        <v>15530</v>
      </c>
      <c r="P13" s="14">
        <v>420210.74</v>
      </c>
      <c r="Q13" s="14">
        <f t="shared" si="0"/>
        <v>420210.74</v>
      </c>
      <c r="R13" s="14">
        <v>0</v>
      </c>
      <c r="U13" s="1" t="s">
        <v>531</v>
      </c>
    </row>
    <row r="14" spans="1:21" ht="54" hidden="1" customHeight="1" x14ac:dyDescent="0.2">
      <c r="A14" s="10">
        <v>9</v>
      </c>
      <c r="B14" s="11" t="s">
        <v>33</v>
      </c>
      <c r="C14" s="12" t="s">
        <v>36</v>
      </c>
      <c r="D14" s="11" t="s">
        <v>37</v>
      </c>
      <c r="E14" s="13">
        <v>6.9130000000000003</v>
      </c>
      <c r="F14" s="14">
        <v>15530</v>
      </c>
      <c r="G14" s="14">
        <v>107358.89</v>
      </c>
      <c r="H14" s="15">
        <v>15530</v>
      </c>
      <c r="I14" s="14">
        <v>107358.89</v>
      </c>
      <c r="J14" s="16">
        <v>1</v>
      </c>
      <c r="K14" s="14">
        <v>15530</v>
      </c>
      <c r="L14" s="14">
        <v>107358.89</v>
      </c>
      <c r="M14" s="14">
        <v>0</v>
      </c>
      <c r="N14" s="14">
        <v>0</v>
      </c>
      <c r="O14" s="14">
        <v>15530</v>
      </c>
      <c r="P14" s="14">
        <v>107358.89</v>
      </c>
      <c r="Q14" s="14">
        <f t="shared" si="0"/>
        <v>107358.89</v>
      </c>
      <c r="R14" s="14">
        <v>0</v>
      </c>
      <c r="U14" s="1" t="s">
        <v>531</v>
      </c>
    </row>
    <row r="15" spans="1:21" ht="54" hidden="1" customHeight="1" x14ac:dyDescent="0.2">
      <c r="A15" s="10">
        <v>10</v>
      </c>
      <c r="B15" s="11" t="s">
        <v>33</v>
      </c>
      <c r="C15" s="12" t="s">
        <v>486</v>
      </c>
      <c r="D15" s="11" t="s">
        <v>35</v>
      </c>
      <c r="E15" s="13">
        <v>1</v>
      </c>
      <c r="F15" s="14">
        <v>200000</v>
      </c>
      <c r="G15" s="14">
        <v>200000</v>
      </c>
      <c r="H15" s="15">
        <v>230000</v>
      </c>
      <c r="I15" s="14">
        <v>230000</v>
      </c>
      <c r="J15" s="16">
        <v>1</v>
      </c>
      <c r="K15" s="14">
        <v>230000</v>
      </c>
      <c r="L15" s="14">
        <v>230000</v>
      </c>
      <c r="M15" s="14">
        <v>0</v>
      </c>
      <c r="N15" s="14">
        <v>0</v>
      </c>
      <c r="O15" s="14">
        <v>230000</v>
      </c>
      <c r="P15" s="14">
        <v>230000</v>
      </c>
      <c r="Q15" s="14">
        <f t="shared" si="0"/>
        <v>230000</v>
      </c>
      <c r="R15" s="14">
        <v>30000</v>
      </c>
      <c r="U15" s="1" t="s">
        <v>531</v>
      </c>
    </row>
    <row r="16" spans="1:21" ht="16.5" hidden="1" customHeight="1" x14ac:dyDescent="0.2">
      <c r="A16" s="10">
        <v>11</v>
      </c>
      <c r="B16" s="11" t="s">
        <v>33</v>
      </c>
      <c r="C16" s="12" t="s">
        <v>68</v>
      </c>
      <c r="D16" s="11" t="s">
        <v>35</v>
      </c>
      <c r="E16" s="13">
        <v>1</v>
      </c>
      <c r="F16" s="14">
        <v>57093</v>
      </c>
      <c r="G16" s="14">
        <v>57093</v>
      </c>
      <c r="H16" s="15">
        <v>135000</v>
      </c>
      <c r="I16" s="14">
        <v>135000</v>
      </c>
      <c r="J16" s="16">
        <v>1</v>
      </c>
      <c r="K16" s="14">
        <v>135000</v>
      </c>
      <c r="L16" s="14">
        <v>135000</v>
      </c>
      <c r="M16" s="14">
        <v>0</v>
      </c>
      <c r="N16" s="14">
        <v>0</v>
      </c>
      <c r="O16" s="14">
        <v>135000</v>
      </c>
      <c r="P16" s="14">
        <v>135000</v>
      </c>
      <c r="Q16" s="14">
        <f t="shared" si="0"/>
        <v>135000</v>
      </c>
      <c r="R16" s="14">
        <v>77907</v>
      </c>
      <c r="S16" s="1">
        <v>0</v>
      </c>
      <c r="T16" s="1">
        <v>0</v>
      </c>
      <c r="U16" s="1" t="s">
        <v>532</v>
      </c>
    </row>
    <row r="17" spans="1:21" ht="16.5" hidden="1" customHeight="1" x14ac:dyDescent="0.2">
      <c r="A17" s="10">
        <v>12</v>
      </c>
      <c r="B17" s="11" t="s">
        <v>33</v>
      </c>
      <c r="C17" s="12" t="s">
        <v>68</v>
      </c>
      <c r="D17" s="11" t="s">
        <v>35</v>
      </c>
      <c r="E17" s="13">
        <v>1</v>
      </c>
      <c r="F17" s="14">
        <v>57093</v>
      </c>
      <c r="G17" s="14">
        <v>57093</v>
      </c>
      <c r="H17" s="15">
        <v>135000</v>
      </c>
      <c r="I17" s="14">
        <v>135000</v>
      </c>
      <c r="J17" s="16">
        <v>1</v>
      </c>
      <c r="K17" s="14">
        <v>135000</v>
      </c>
      <c r="L17" s="14">
        <v>135000</v>
      </c>
      <c r="M17" s="14">
        <v>0</v>
      </c>
      <c r="N17" s="14">
        <v>0</v>
      </c>
      <c r="O17" s="14">
        <v>135000</v>
      </c>
      <c r="P17" s="14">
        <v>135000</v>
      </c>
      <c r="Q17" s="14">
        <f t="shared" si="0"/>
        <v>135000</v>
      </c>
      <c r="R17" s="14">
        <v>77907</v>
      </c>
      <c r="U17" s="1" t="s">
        <v>533</v>
      </c>
    </row>
    <row r="18" spans="1:21" ht="16.5" hidden="1" customHeight="1" x14ac:dyDescent="0.2">
      <c r="A18" s="10">
        <v>13</v>
      </c>
      <c r="B18" s="11" t="s">
        <v>33</v>
      </c>
      <c r="C18" s="12" t="s">
        <v>68</v>
      </c>
      <c r="D18" s="11" t="s">
        <v>35</v>
      </c>
      <c r="E18" s="13">
        <v>1</v>
      </c>
      <c r="F18" s="14">
        <v>57093</v>
      </c>
      <c r="G18" s="14">
        <v>57093</v>
      </c>
      <c r="H18" s="15">
        <v>135000</v>
      </c>
      <c r="I18" s="14">
        <v>135000</v>
      </c>
      <c r="J18" s="16">
        <v>1</v>
      </c>
      <c r="K18" s="14">
        <v>135000</v>
      </c>
      <c r="L18" s="14">
        <v>135000</v>
      </c>
      <c r="M18" s="14">
        <v>0</v>
      </c>
      <c r="N18" s="14">
        <v>0</v>
      </c>
      <c r="O18" s="14">
        <v>135000</v>
      </c>
      <c r="P18" s="14">
        <v>135000</v>
      </c>
      <c r="Q18" s="14">
        <f t="shared" si="0"/>
        <v>135000</v>
      </c>
      <c r="R18" s="14">
        <v>77907</v>
      </c>
      <c r="U18" s="1" t="s">
        <v>531</v>
      </c>
    </row>
    <row r="19" spans="1:21" ht="16.5" hidden="1" customHeight="1" x14ac:dyDescent="0.2">
      <c r="A19" s="10">
        <v>14</v>
      </c>
      <c r="B19" s="11" t="s">
        <v>33</v>
      </c>
      <c r="C19" s="12" t="s">
        <v>70</v>
      </c>
      <c r="D19" s="11" t="s">
        <v>35</v>
      </c>
      <c r="E19" s="13">
        <v>1</v>
      </c>
      <c r="F19" s="14">
        <v>50427</v>
      </c>
      <c r="G19" s="14">
        <v>50427</v>
      </c>
      <c r="H19" s="15">
        <v>135000</v>
      </c>
      <c r="I19" s="14">
        <v>135000</v>
      </c>
      <c r="J19" s="16">
        <v>1</v>
      </c>
      <c r="K19" s="14">
        <v>135000</v>
      </c>
      <c r="L19" s="14">
        <v>135000</v>
      </c>
      <c r="M19" s="14">
        <v>0</v>
      </c>
      <c r="N19" s="14">
        <v>0</v>
      </c>
      <c r="O19" s="14">
        <v>135000</v>
      </c>
      <c r="P19" s="14">
        <v>135000</v>
      </c>
      <c r="Q19" s="14">
        <f t="shared" si="0"/>
        <v>135000</v>
      </c>
      <c r="R19" s="14">
        <v>84573</v>
      </c>
      <c r="S19" s="1">
        <v>0</v>
      </c>
      <c r="T19" s="1">
        <v>0</v>
      </c>
      <c r="U19" s="1" t="s">
        <v>532</v>
      </c>
    </row>
    <row r="20" spans="1:21" ht="16.5" hidden="1" customHeight="1" x14ac:dyDescent="0.2">
      <c r="A20" s="10">
        <v>15</v>
      </c>
      <c r="B20" s="11" t="s">
        <v>33</v>
      </c>
      <c r="C20" s="12" t="s">
        <v>70</v>
      </c>
      <c r="D20" s="11" t="s">
        <v>35</v>
      </c>
      <c r="E20" s="13">
        <v>1</v>
      </c>
      <c r="F20" s="14">
        <v>50427</v>
      </c>
      <c r="G20" s="14">
        <v>50427</v>
      </c>
      <c r="H20" s="15">
        <v>135000</v>
      </c>
      <c r="I20" s="14">
        <v>135000</v>
      </c>
      <c r="J20" s="16">
        <v>1</v>
      </c>
      <c r="K20" s="14">
        <v>135000</v>
      </c>
      <c r="L20" s="14">
        <v>135000</v>
      </c>
      <c r="M20" s="14">
        <v>0</v>
      </c>
      <c r="N20" s="14">
        <v>0</v>
      </c>
      <c r="O20" s="14">
        <v>135000</v>
      </c>
      <c r="P20" s="14">
        <v>135000</v>
      </c>
      <c r="Q20" s="14">
        <f t="shared" si="0"/>
        <v>135000</v>
      </c>
      <c r="R20" s="14">
        <v>84573</v>
      </c>
      <c r="U20" s="1" t="s">
        <v>533</v>
      </c>
    </row>
    <row r="21" spans="1:21" ht="16.5" hidden="1" customHeight="1" x14ac:dyDescent="0.2">
      <c r="A21" s="10">
        <v>16</v>
      </c>
      <c r="B21" s="11" t="s">
        <v>33</v>
      </c>
      <c r="C21" s="12" t="s">
        <v>70</v>
      </c>
      <c r="D21" s="11" t="s">
        <v>35</v>
      </c>
      <c r="E21" s="13">
        <v>1</v>
      </c>
      <c r="F21" s="14">
        <v>50427</v>
      </c>
      <c r="G21" s="14">
        <v>50427</v>
      </c>
      <c r="H21" s="15">
        <v>135000</v>
      </c>
      <c r="I21" s="14">
        <v>135000</v>
      </c>
      <c r="J21" s="16">
        <v>1</v>
      </c>
      <c r="K21" s="14">
        <v>135000</v>
      </c>
      <c r="L21" s="14">
        <v>135000</v>
      </c>
      <c r="M21" s="14">
        <v>0</v>
      </c>
      <c r="N21" s="14">
        <v>0</v>
      </c>
      <c r="O21" s="14">
        <v>135000</v>
      </c>
      <c r="P21" s="14">
        <v>135000</v>
      </c>
      <c r="Q21" s="14">
        <f t="shared" si="0"/>
        <v>135000</v>
      </c>
      <c r="R21" s="14">
        <v>84573</v>
      </c>
      <c r="U21" s="1" t="s">
        <v>531</v>
      </c>
    </row>
    <row r="22" spans="1:21" ht="16.5" hidden="1" customHeight="1" x14ac:dyDescent="0.2">
      <c r="A22" s="10">
        <v>17</v>
      </c>
      <c r="B22" s="11" t="s">
        <v>33</v>
      </c>
      <c r="C22" s="12" t="s">
        <v>71</v>
      </c>
      <c r="D22" s="11" t="s">
        <v>35</v>
      </c>
      <c r="E22" s="13">
        <v>1</v>
      </c>
      <c r="F22" s="14">
        <v>57093</v>
      </c>
      <c r="G22" s="14">
        <v>57093</v>
      </c>
      <c r="H22" s="15">
        <v>135000</v>
      </c>
      <c r="I22" s="14">
        <v>135000</v>
      </c>
      <c r="J22" s="16">
        <v>1</v>
      </c>
      <c r="K22" s="14">
        <v>135000</v>
      </c>
      <c r="L22" s="14">
        <v>135000</v>
      </c>
      <c r="M22" s="14">
        <v>0</v>
      </c>
      <c r="N22" s="14">
        <v>0</v>
      </c>
      <c r="O22" s="14">
        <v>135000</v>
      </c>
      <c r="P22" s="14">
        <v>135000</v>
      </c>
      <c r="Q22" s="14">
        <f t="shared" si="0"/>
        <v>135000</v>
      </c>
      <c r="R22" s="14">
        <v>77907</v>
      </c>
      <c r="S22" s="1">
        <v>0</v>
      </c>
      <c r="T22" s="1">
        <v>0</v>
      </c>
      <c r="U22" s="1" t="s">
        <v>532</v>
      </c>
    </row>
    <row r="23" spans="1:21" ht="16.5" hidden="1" customHeight="1" x14ac:dyDescent="0.2">
      <c r="A23" s="10">
        <v>18</v>
      </c>
      <c r="B23" s="11" t="s">
        <v>33</v>
      </c>
      <c r="C23" s="12" t="s">
        <v>71</v>
      </c>
      <c r="D23" s="11" t="s">
        <v>35</v>
      </c>
      <c r="E23" s="13">
        <v>1</v>
      </c>
      <c r="F23" s="14">
        <v>57093</v>
      </c>
      <c r="G23" s="14">
        <v>57093</v>
      </c>
      <c r="H23" s="15">
        <v>135000</v>
      </c>
      <c r="I23" s="14">
        <v>135000</v>
      </c>
      <c r="J23" s="16">
        <v>1</v>
      </c>
      <c r="K23" s="14">
        <v>135000</v>
      </c>
      <c r="L23" s="14">
        <v>135000</v>
      </c>
      <c r="M23" s="14">
        <v>0</v>
      </c>
      <c r="N23" s="14">
        <v>0</v>
      </c>
      <c r="O23" s="14">
        <v>135000</v>
      </c>
      <c r="P23" s="14">
        <v>135000</v>
      </c>
      <c r="Q23" s="14">
        <f t="shared" si="0"/>
        <v>135000</v>
      </c>
      <c r="R23" s="14">
        <v>77907</v>
      </c>
      <c r="U23" s="1" t="s">
        <v>533</v>
      </c>
    </row>
    <row r="24" spans="1:21" ht="16.5" hidden="1" customHeight="1" x14ac:dyDescent="0.2">
      <c r="A24" s="10">
        <v>19</v>
      </c>
      <c r="B24" s="11" t="s">
        <v>33</v>
      </c>
      <c r="C24" s="12" t="s">
        <v>71</v>
      </c>
      <c r="D24" s="11" t="s">
        <v>35</v>
      </c>
      <c r="E24" s="13">
        <v>1</v>
      </c>
      <c r="F24" s="14">
        <v>57093</v>
      </c>
      <c r="G24" s="14">
        <v>57093</v>
      </c>
      <c r="H24" s="15">
        <v>135000</v>
      </c>
      <c r="I24" s="14">
        <v>135000</v>
      </c>
      <c r="J24" s="16">
        <v>1</v>
      </c>
      <c r="K24" s="14">
        <v>135000</v>
      </c>
      <c r="L24" s="14">
        <v>135000</v>
      </c>
      <c r="M24" s="14">
        <v>0</v>
      </c>
      <c r="N24" s="14">
        <v>0</v>
      </c>
      <c r="O24" s="14">
        <v>135000</v>
      </c>
      <c r="P24" s="14">
        <v>135000</v>
      </c>
      <c r="Q24" s="14">
        <f t="shared" si="0"/>
        <v>135000</v>
      </c>
      <c r="R24" s="14">
        <v>77907</v>
      </c>
      <c r="U24" s="1" t="s">
        <v>531</v>
      </c>
    </row>
    <row r="25" spans="1:21" ht="16.5" hidden="1" customHeight="1" x14ac:dyDescent="0.2">
      <c r="A25" s="10">
        <v>20</v>
      </c>
      <c r="B25" s="11" t="s">
        <v>33</v>
      </c>
      <c r="C25" s="12" t="s">
        <v>73</v>
      </c>
      <c r="D25" s="11" t="s">
        <v>35</v>
      </c>
      <c r="E25" s="13">
        <v>1</v>
      </c>
      <c r="F25" s="14">
        <v>100000</v>
      </c>
      <c r="G25" s="14">
        <v>100000</v>
      </c>
      <c r="H25" s="15">
        <v>310000</v>
      </c>
      <c r="I25" s="14">
        <v>310000</v>
      </c>
      <c r="J25" s="16">
        <v>1</v>
      </c>
      <c r="K25" s="14">
        <v>310000</v>
      </c>
      <c r="L25" s="14">
        <v>310000</v>
      </c>
      <c r="M25" s="14">
        <v>0</v>
      </c>
      <c r="N25" s="14">
        <v>0</v>
      </c>
      <c r="O25" s="14">
        <v>310000</v>
      </c>
      <c r="P25" s="14">
        <v>310000</v>
      </c>
      <c r="Q25" s="14">
        <f t="shared" si="0"/>
        <v>310000</v>
      </c>
      <c r="R25" s="14">
        <v>210000</v>
      </c>
      <c r="S25" s="1">
        <v>0</v>
      </c>
      <c r="T25" s="1">
        <v>0</v>
      </c>
      <c r="U25" s="1" t="s">
        <v>532</v>
      </c>
    </row>
    <row r="26" spans="1:21" ht="16.5" hidden="1" customHeight="1" x14ac:dyDescent="0.2">
      <c r="A26" s="10">
        <v>21</v>
      </c>
      <c r="B26" s="11" t="s">
        <v>33</v>
      </c>
      <c r="C26" s="12" t="s">
        <v>73</v>
      </c>
      <c r="D26" s="11" t="s">
        <v>35</v>
      </c>
      <c r="E26" s="13">
        <v>1</v>
      </c>
      <c r="F26" s="14">
        <v>100000</v>
      </c>
      <c r="G26" s="14">
        <v>100000</v>
      </c>
      <c r="H26" s="15">
        <v>310000</v>
      </c>
      <c r="I26" s="14">
        <v>310000</v>
      </c>
      <c r="J26" s="16">
        <v>1</v>
      </c>
      <c r="K26" s="14">
        <v>310000</v>
      </c>
      <c r="L26" s="14">
        <v>310000</v>
      </c>
      <c r="M26" s="14">
        <v>0</v>
      </c>
      <c r="N26" s="14">
        <v>0</v>
      </c>
      <c r="O26" s="14">
        <v>310000</v>
      </c>
      <c r="P26" s="14">
        <v>310000</v>
      </c>
      <c r="Q26" s="14">
        <f t="shared" si="0"/>
        <v>310000</v>
      </c>
      <c r="R26" s="14">
        <v>210000</v>
      </c>
      <c r="U26" s="1" t="s">
        <v>533</v>
      </c>
    </row>
    <row r="27" spans="1:21" ht="16.5" hidden="1" customHeight="1" x14ac:dyDescent="0.2">
      <c r="A27" s="10">
        <v>22</v>
      </c>
      <c r="B27" s="11" t="s">
        <v>33</v>
      </c>
      <c r="C27" s="12" t="s">
        <v>73</v>
      </c>
      <c r="D27" s="11" t="s">
        <v>35</v>
      </c>
      <c r="E27" s="13">
        <v>1</v>
      </c>
      <c r="F27" s="14">
        <v>100000</v>
      </c>
      <c r="G27" s="14">
        <v>100000</v>
      </c>
      <c r="H27" s="15">
        <v>310000</v>
      </c>
      <c r="I27" s="14">
        <v>310000</v>
      </c>
      <c r="J27" s="16">
        <v>1</v>
      </c>
      <c r="K27" s="14">
        <v>310000</v>
      </c>
      <c r="L27" s="14">
        <v>310000</v>
      </c>
      <c r="M27" s="14">
        <v>0</v>
      </c>
      <c r="N27" s="14">
        <v>0</v>
      </c>
      <c r="O27" s="14">
        <v>310000</v>
      </c>
      <c r="P27" s="14">
        <v>310000</v>
      </c>
      <c r="Q27" s="14">
        <f t="shared" si="0"/>
        <v>310000</v>
      </c>
      <c r="R27" s="14">
        <v>210000</v>
      </c>
      <c r="U27" s="1" t="s">
        <v>531</v>
      </c>
    </row>
    <row r="28" spans="1:21" ht="16.5" hidden="1" customHeight="1" x14ac:dyDescent="0.2">
      <c r="A28" s="10">
        <v>23</v>
      </c>
      <c r="B28" s="11" t="s">
        <v>33</v>
      </c>
      <c r="C28" s="12" t="s">
        <v>291</v>
      </c>
      <c r="D28" s="11" t="s">
        <v>35</v>
      </c>
      <c r="E28" s="13">
        <v>1</v>
      </c>
      <c r="F28" s="14">
        <v>57093</v>
      </c>
      <c r="G28" s="14">
        <v>57093</v>
      </c>
      <c r="H28" s="15">
        <v>135000</v>
      </c>
      <c r="I28" s="14">
        <v>135000</v>
      </c>
      <c r="J28" s="16">
        <v>1</v>
      </c>
      <c r="K28" s="14">
        <v>135000</v>
      </c>
      <c r="L28" s="14">
        <v>135000</v>
      </c>
      <c r="M28" s="14">
        <v>0</v>
      </c>
      <c r="N28" s="14">
        <v>0</v>
      </c>
      <c r="O28" s="14">
        <v>135000</v>
      </c>
      <c r="P28" s="14">
        <v>135000</v>
      </c>
      <c r="Q28" s="14">
        <f t="shared" si="0"/>
        <v>135000</v>
      </c>
      <c r="R28" s="14">
        <v>77907</v>
      </c>
      <c r="S28" s="1">
        <v>0</v>
      </c>
      <c r="T28" s="1">
        <v>0</v>
      </c>
      <c r="U28" s="1" t="s">
        <v>532</v>
      </c>
    </row>
    <row r="29" spans="1:21" ht="16.5" hidden="1" customHeight="1" x14ac:dyDescent="0.2">
      <c r="A29" s="10">
        <v>24</v>
      </c>
      <c r="B29" s="11" t="s">
        <v>33</v>
      </c>
      <c r="C29" s="12" t="s">
        <v>291</v>
      </c>
      <c r="D29" s="11" t="s">
        <v>35</v>
      </c>
      <c r="E29" s="13">
        <v>1</v>
      </c>
      <c r="F29" s="14">
        <v>57093</v>
      </c>
      <c r="G29" s="14">
        <v>57093</v>
      </c>
      <c r="H29" s="15">
        <v>135000</v>
      </c>
      <c r="I29" s="14">
        <v>135000</v>
      </c>
      <c r="J29" s="16">
        <v>1</v>
      </c>
      <c r="K29" s="14">
        <v>135000</v>
      </c>
      <c r="L29" s="14">
        <v>135000</v>
      </c>
      <c r="M29" s="14">
        <v>0</v>
      </c>
      <c r="N29" s="14">
        <v>0</v>
      </c>
      <c r="O29" s="14">
        <v>135000</v>
      </c>
      <c r="P29" s="14">
        <v>135000</v>
      </c>
      <c r="Q29" s="14">
        <f t="shared" si="0"/>
        <v>135000</v>
      </c>
      <c r="R29" s="14">
        <v>77907</v>
      </c>
      <c r="U29" s="1" t="s">
        <v>533</v>
      </c>
    </row>
    <row r="30" spans="1:21" ht="16.5" hidden="1" customHeight="1" x14ac:dyDescent="0.2">
      <c r="A30" s="10">
        <v>25</v>
      </c>
      <c r="B30" s="11" t="s">
        <v>67</v>
      </c>
      <c r="C30" s="12" t="s">
        <v>291</v>
      </c>
      <c r="D30" s="11" t="s">
        <v>35</v>
      </c>
      <c r="E30" s="13">
        <v>1</v>
      </c>
      <c r="F30" s="14">
        <v>57093</v>
      </c>
      <c r="G30" s="14">
        <v>57093</v>
      </c>
      <c r="H30" s="15">
        <v>135000</v>
      </c>
      <c r="I30" s="14">
        <v>135000</v>
      </c>
      <c r="J30" s="16">
        <v>1</v>
      </c>
      <c r="K30" s="14">
        <v>135000</v>
      </c>
      <c r="L30" s="14">
        <v>135000</v>
      </c>
      <c r="M30" s="14">
        <v>0</v>
      </c>
      <c r="N30" s="14">
        <v>0</v>
      </c>
      <c r="O30" s="14">
        <v>135000</v>
      </c>
      <c r="P30" s="14">
        <v>135000</v>
      </c>
      <c r="Q30" s="14">
        <f t="shared" si="0"/>
        <v>135000</v>
      </c>
      <c r="R30" s="14">
        <v>77907</v>
      </c>
      <c r="U30" s="1" t="s">
        <v>531</v>
      </c>
    </row>
    <row r="31" spans="1:21" ht="16.5" hidden="1" customHeight="1" x14ac:dyDescent="0.2">
      <c r="A31" s="10">
        <v>26</v>
      </c>
      <c r="B31" s="11" t="s">
        <v>69</v>
      </c>
      <c r="C31" s="12" t="s">
        <v>488</v>
      </c>
      <c r="D31" s="11" t="s">
        <v>35</v>
      </c>
      <c r="E31" s="13">
        <v>1</v>
      </c>
      <c r="F31" s="14">
        <v>413000</v>
      </c>
      <c r="G31" s="14">
        <v>413000</v>
      </c>
      <c r="H31" s="15">
        <v>680000</v>
      </c>
      <c r="I31" s="14">
        <v>680000</v>
      </c>
      <c r="J31" s="16">
        <v>1</v>
      </c>
      <c r="K31" s="14">
        <v>680000</v>
      </c>
      <c r="L31" s="14">
        <v>680000</v>
      </c>
      <c r="M31" s="14">
        <v>0</v>
      </c>
      <c r="N31" s="14">
        <v>0</v>
      </c>
      <c r="O31" s="14">
        <v>680000</v>
      </c>
      <c r="P31" s="14">
        <v>680000</v>
      </c>
      <c r="Q31" s="14">
        <f t="shared" si="0"/>
        <v>680000</v>
      </c>
      <c r="R31" s="14">
        <v>267000</v>
      </c>
      <c r="U31" s="1" t="s">
        <v>531</v>
      </c>
    </row>
    <row r="32" spans="1:21" ht="16.5" hidden="1" customHeight="1" x14ac:dyDescent="0.2">
      <c r="A32" s="10">
        <v>27</v>
      </c>
      <c r="B32" s="11" t="s">
        <v>67</v>
      </c>
      <c r="C32" s="12" t="s">
        <v>489</v>
      </c>
      <c r="D32" s="11" t="s">
        <v>35</v>
      </c>
      <c r="E32" s="13">
        <v>1</v>
      </c>
      <c r="F32" s="14">
        <v>413000</v>
      </c>
      <c r="G32" s="14">
        <v>413000</v>
      </c>
      <c r="H32" s="15">
        <v>680000</v>
      </c>
      <c r="I32" s="14">
        <v>680000</v>
      </c>
      <c r="J32" s="16">
        <v>1</v>
      </c>
      <c r="K32" s="14">
        <v>680000</v>
      </c>
      <c r="L32" s="14">
        <v>680000</v>
      </c>
      <c r="M32" s="14">
        <v>0</v>
      </c>
      <c r="N32" s="14">
        <v>0</v>
      </c>
      <c r="O32" s="14">
        <v>680000</v>
      </c>
      <c r="P32" s="14">
        <v>680000</v>
      </c>
      <c r="Q32" s="14">
        <f t="shared" si="0"/>
        <v>680000</v>
      </c>
      <c r="R32" s="14">
        <v>267000</v>
      </c>
      <c r="U32" s="1" t="s">
        <v>531</v>
      </c>
    </row>
    <row r="33" spans="1:21" ht="16.5" hidden="1" customHeight="1" x14ac:dyDescent="0.2">
      <c r="A33" s="10">
        <v>28</v>
      </c>
      <c r="B33" s="11" t="s">
        <v>72</v>
      </c>
      <c r="C33" s="12" t="s">
        <v>491</v>
      </c>
      <c r="D33" s="11" t="s">
        <v>35</v>
      </c>
      <c r="E33" s="13">
        <v>1</v>
      </c>
      <c r="F33" s="14">
        <v>690000</v>
      </c>
      <c r="G33" s="14">
        <v>690000</v>
      </c>
      <c r="H33" s="15">
        <v>1020000</v>
      </c>
      <c r="I33" s="14">
        <v>1020000</v>
      </c>
      <c r="J33" s="16">
        <v>1</v>
      </c>
      <c r="K33" s="14">
        <v>1020000</v>
      </c>
      <c r="L33" s="14">
        <v>1020000</v>
      </c>
      <c r="M33" s="14">
        <v>0</v>
      </c>
      <c r="N33" s="14">
        <v>0</v>
      </c>
      <c r="O33" s="14">
        <v>1020000</v>
      </c>
      <c r="P33" s="14">
        <v>1020000</v>
      </c>
      <c r="Q33" s="14">
        <f t="shared" si="0"/>
        <v>1020000</v>
      </c>
      <c r="R33" s="14">
        <v>330000</v>
      </c>
      <c r="U33" s="1" t="s">
        <v>531</v>
      </c>
    </row>
    <row r="34" spans="1:21" ht="28.5" hidden="1" customHeight="1" x14ac:dyDescent="0.2">
      <c r="A34" s="10">
        <v>29</v>
      </c>
      <c r="B34" s="11" t="s">
        <v>74</v>
      </c>
      <c r="C34" s="12" t="s">
        <v>393</v>
      </c>
      <c r="D34" s="11" t="s">
        <v>58</v>
      </c>
      <c r="E34" s="13">
        <v>2</v>
      </c>
      <c r="F34" s="14">
        <v>1000000</v>
      </c>
      <c r="G34" s="14">
        <v>2000000</v>
      </c>
      <c r="H34" s="15">
        <v>1000000</v>
      </c>
      <c r="I34" s="14">
        <v>2000000</v>
      </c>
      <c r="J34" s="16">
        <v>1</v>
      </c>
      <c r="K34" s="14">
        <v>1000000</v>
      </c>
      <c r="L34" s="14">
        <v>2000000</v>
      </c>
      <c r="M34" s="14">
        <v>0</v>
      </c>
      <c r="N34" s="14">
        <v>0</v>
      </c>
      <c r="O34" s="14">
        <v>1000000</v>
      </c>
      <c r="P34" s="14">
        <v>2000000</v>
      </c>
      <c r="Q34" s="14">
        <f t="shared" si="0"/>
        <v>2000000</v>
      </c>
      <c r="R34" s="14">
        <v>0</v>
      </c>
      <c r="U34" s="1" t="s">
        <v>532</v>
      </c>
    </row>
    <row r="35" spans="1:21" ht="16.5" hidden="1" customHeight="1" x14ac:dyDescent="0.2">
      <c r="A35" s="10">
        <v>30</v>
      </c>
      <c r="B35" s="11" t="s">
        <v>76</v>
      </c>
      <c r="C35" s="12" t="s">
        <v>393</v>
      </c>
      <c r="D35" s="11" t="s">
        <v>58</v>
      </c>
      <c r="E35" s="13">
        <v>2</v>
      </c>
      <c r="F35" s="14">
        <v>1000000</v>
      </c>
      <c r="G35" s="14">
        <v>2000000</v>
      </c>
      <c r="H35" s="15">
        <v>1000000</v>
      </c>
      <c r="I35" s="14">
        <v>2000000</v>
      </c>
      <c r="J35" s="16">
        <v>1</v>
      </c>
      <c r="K35" s="14">
        <v>1000000</v>
      </c>
      <c r="L35" s="14">
        <v>2000000</v>
      </c>
      <c r="M35" s="14">
        <v>0</v>
      </c>
      <c r="N35" s="14">
        <v>0</v>
      </c>
      <c r="O35" s="14">
        <v>1000000</v>
      </c>
      <c r="P35" s="14">
        <v>2000000</v>
      </c>
      <c r="Q35" s="14">
        <f t="shared" si="0"/>
        <v>2000000</v>
      </c>
      <c r="R35" s="14">
        <v>0</v>
      </c>
      <c r="U35" s="1" t="s">
        <v>531</v>
      </c>
    </row>
    <row r="36" spans="1:21" ht="16.5" hidden="1" customHeight="1" x14ac:dyDescent="0.2">
      <c r="A36" s="10">
        <v>31</v>
      </c>
      <c r="B36" s="11" t="s">
        <v>78</v>
      </c>
      <c r="C36" s="12" t="s">
        <v>466</v>
      </c>
      <c r="D36" s="11" t="s">
        <v>58</v>
      </c>
      <c r="E36" s="13">
        <v>2</v>
      </c>
      <c r="F36" s="14">
        <v>1500000</v>
      </c>
      <c r="G36" s="14">
        <v>3000000</v>
      </c>
      <c r="H36" s="15">
        <v>1500000</v>
      </c>
      <c r="I36" s="14">
        <v>3000000</v>
      </c>
      <c r="J36" s="16">
        <v>1</v>
      </c>
      <c r="K36" s="14">
        <v>1500000</v>
      </c>
      <c r="L36" s="14">
        <v>3000000</v>
      </c>
      <c r="M36" s="14">
        <v>0</v>
      </c>
      <c r="N36" s="14">
        <v>0</v>
      </c>
      <c r="O36" s="14">
        <v>1500000</v>
      </c>
      <c r="P36" s="14">
        <v>3000000</v>
      </c>
      <c r="Q36" s="14">
        <f t="shared" si="0"/>
        <v>3000000</v>
      </c>
      <c r="R36" s="14">
        <v>0</v>
      </c>
      <c r="U36" s="1" t="s">
        <v>533</v>
      </c>
    </row>
    <row r="37" spans="1:21" ht="16.5" hidden="1" customHeight="1" x14ac:dyDescent="0.2">
      <c r="A37" s="10">
        <v>32</v>
      </c>
      <c r="B37" s="11" t="s">
        <v>80</v>
      </c>
      <c r="C37" s="12" t="s">
        <v>493</v>
      </c>
      <c r="D37" s="11" t="s">
        <v>494</v>
      </c>
      <c r="E37" s="13">
        <v>4</v>
      </c>
      <c r="F37" s="14">
        <v>8000</v>
      </c>
      <c r="G37" s="14">
        <v>32000</v>
      </c>
      <c r="H37" s="15">
        <v>36500</v>
      </c>
      <c r="I37" s="14">
        <v>146000</v>
      </c>
      <c r="J37" s="16">
        <v>1</v>
      </c>
      <c r="K37" s="14">
        <v>36500</v>
      </c>
      <c r="L37" s="14">
        <v>146000</v>
      </c>
      <c r="M37" s="14">
        <v>0</v>
      </c>
      <c r="N37" s="14">
        <v>0</v>
      </c>
      <c r="O37" s="14">
        <v>36500</v>
      </c>
      <c r="P37" s="14">
        <v>146000</v>
      </c>
      <c r="Q37" s="14">
        <f t="shared" si="0"/>
        <v>146000</v>
      </c>
      <c r="R37" s="14">
        <v>114000</v>
      </c>
      <c r="U37" s="1" t="s">
        <v>531</v>
      </c>
    </row>
    <row r="38" spans="1:21" ht="16.5" hidden="1" customHeight="1" x14ac:dyDescent="0.2">
      <c r="A38" s="10">
        <v>33</v>
      </c>
      <c r="B38" s="11" t="s">
        <v>82</v>
      </c>
      <c r="C38" s="12" t="s">
        <v>63</v>
      </c>
      <c r="D38" s="11" t="s">
        <v>58</v>
      </c>
      <c r="E38" s="13">
        <v>1</v>
      </c>
      <c r="F38" s="14">
        <v>70000</v>
      </c>
      <c r="G38" s="14">
        <v>70000</v>
      </c>
      <c r="H38" s="15">
        <v>70000</v>
      </c>
      <c r="I38" s="14">
        <v>70000</v>
      </c>
      <c r="J38" s="16">
        <v>1</v>
      </c>
      <c r="K38" s="14">
        <v>70000</v>
      </c>
      <c r="L38" s="14">
        <v>70000</v>
      </c>
      <c r="M38" s="14">
        <v>0</v>
      </c>
      <c r="N38" s="14">
        <v>0</v>
      </c>
      <c r="O38" s="14">
        <v>70000</v>
      </c>
      <c r="P38" s="14">
        <v>70000</v>
      </c>
      <c r="Q38" s="14">
        <f t="shared" si="0"/>
        <v>70000</v>
      </c>
      <c r="R38" s="14">
        <v>0</v>
      </c>
      <c r="U38" s="1" t="s">
        <v>532</v>
      </c>
    </row>
    <row r="39" spans="1:21" ht="16.5" hidden="1" customHeight="1" x14ac:dyDescent="0.2">
      <c r="A39" s="10">
        <v>34</v>
      </c>
      <c r="B39" s="11" t="s">
        <v>84</v>
      </c>
      <c r="C39" s="12" t="s">
        <v>63</v>
      </c>
      <c r="D39" s="11" t="s">
        <v>58</v>
      </c>
      <c r="E39" s="13">
        <v>1</v>
      </c>
      <c r="F39" s="14">
        <v>70000</v>
      </c>
      <c r="G39" s="14">
        <v>70000</v>
      </c>
      <c r="H39" s="15">
        <v>70000</v>
      </c>
      <c r="I39" s="14">
        <v>70000</v>
      </c>
      <c r="J39" s="16">
        <v>1</v>
      </c>
      <c r="K39" s="14">
        <v>70000</v>
      </c>
      <c r="L39" s="14">
        <v>70000</v>
      </c>
      <c r="M39" s="14">
        <v>0</v>
      </c>
      <c r="N39" s="14">
        <v>0</v>
      </c>
      <c r="O39" s="14">
        <v>70000</v>
      </c>
      <c r="P39" s="14">
        <v>70000</v>
      </c>
      <c r="Q39" s="14">
        <f t="shared" si="0"/>
        <v>70000</v>
      </c>
      <c r="R39" s="14">
        <v>0</v>
      </c>
      <c r="U39" s="1" t="s">
        <v>533</v>
      </c>
    </row>
    <row r="40" spans="1:21" ht="16.5" hidden="1" customHeight="1" x14ac:dyDescent="0.2">
      <c r="A40" s="10">
        <v>35</v>
      </c>
      <c r="B40" s="11" t="s">
        <v>86</v>
      </c>
      <c r="C40" s="12" t="s">
        <v>63</v>
      </c>
      <c r="D40" s="11" t="s">
        <v>58</v>
      </c>
      <c r="E40" s="13">
        <v>1</v>
      </c>
      <c r="F40" s="14">
        <v>70000</v>
      </c>
      <c r="G40" s="14">
        <v>70000</v>
      </c>
      <c r="H40" s="15">
        <v>70000</v>
      </c>
      <c r="I40" s="14">
        <v>70000</v>
      </c>
      <c r="J40" s="16">
        <v>1</v>
      </c>
      <c r="K40" s="14">
        <v>70000</v>
      </c>
      <c r="L40" s="14">
        <v>70000</v>
      </c>
      <c r="M40" s="14">
        <v>0</v>
      </c>
      <c r="N40" s="14">
        <v>0</v>
      </c>
      <c r="O40" s="14">
        <v>70000</v>
      </c>
      <c r="P40" s="14">
        <v>70000</v>
      </c>
      <c r="Q40" s="14">
        <f t="shared" si="0"/>
        <v>70000</v>
      </c>
      <c r="R40" s="14">
        <v>0</v>
      </c>
      <c r="U40" s="1" t="s">
        <v>531</v>
      </c>
    </row>
    <row r="41" spans="1:21" ht="16.5" hidden="1" customHeight="1" x14ac:dyDescent="0.2">
      <c r="A41" s="10">
        <v>36</v>
      </c>
      <c r="B41" s="11" t="s">
        <v>88</v>
      </c>
      <c r="C41" s="12" t="s">
        <v>293</v>
      </c>
      <c r="D41" s="11" t="s">
        <v>43</v>
      </c>
      <c r="E41" s="13">
        <v>2.16</v>
      </c>
      <c r="F41" s="14">
        <v>2500</v>
      </c>
      <c r="G41" s="14">
        <v>5400</v>
      </c>
      <c r="H41" s="15">
        <v>3000</v>
      </c>
      <c r="I41" s="14">
        <v>6480</v>
      </c>
      <c r="J41" s="16">
        <v>1</v>
      </c>
      <c r="K41" s="14">
        <v>3000</v>
      </c>
      <c r="L41" s="14">
        <v>6480</v>
      </c>
      <c r="M41" s="14">
        <v>0</v>
      </c>
      <c r="N41" s="14">
        <v>0</v>
      </c>
      <c r="O41" s="14">
        <v>3000</v>
      </c>
      <c r="P41" s="14">
        <v>6480</v>
      </c>
      <c r="Q41" s="14">
        <f t="shared" si="0"/>
        <v>6480</v>
      </c>
      <c r="R41" s="14">
        <v>1080</v>
      </c>
      <c r="S41" s="1">
        <v>0</v>
      </c>
      <c r="T41" s="1">
        <v>0</v>
      </c>
      <c r="U41" s="1" t="s">
        <v>532</v>
      </c>
    </row>
    <row r="42" spans="1:21" ht="16.5" hidden="1" customHeight="1" x14ac:dyDescent="0.2">
      <c r="A42" s="10">
        <v>37</v>
      </c>
      <c r="B42" s="11" t="s">
        <v>90</v>
      </c>
      <c r="C42" s="12" t="s">
        <v>293</v>
      </c>
      <c r="D42" s="11" t="s">
        <v>43</v>
      </c>
      <c r="E42" s="13">
        <v>2.13</v>
      </c>
      <c r="F42" s="14">
        <v>2500</v>
      </c>
      <c r="G42" s="14">
        <v>5325</v>
      </c>
      <c r="H42" s="15">
        <v>3000</v>
      </c>
      <c r="I42" s="14">
        <v>6390</v>
      </c>
      <c r="J42" s="16">
        <v>1</v>
      </c>
      <c r="K42" s="14">
        <v>3000</v>
      </c>
      <c r="L42" s="14">
        <v>6390</v>
      </c>
      <c r="M42" s="14">
        <v>0</v>
      </c>
      <c r="N42" s="14">
        <v>0</v>
      </c>
      <c r="O42" s="14">
        <v>3000</v>
      </c>
      <c r="P42" s="14">
        <v>6390</v>
      </c>
      <c r="Q42" s="14">
        <f t="shared" si="0"/>
        <v>6390</v>
      </c>
      <c r="R42" s="14">
        <v>1065</v>
      </c>
      <c r="S42" s="1">
        <v>0</v>
      </c>
      <c r="T42" s="1">
        <v>0</v>
      </c>
      <c r="U42" s="1" t="s">
        <v>532</v>
      </c>
    </row>
    <row r="43" spans="1:21" ht="16.5" hidden="1" customHeight="1" x14ac:dyDescent="0.2">
      <c r="A43" s="10">
        <v>38</v>
      </c>
      <c r="B43" s="11" t="s">
        <v>92</v>
      </c>
      <c r="C43" s="12" t="s">
        <v>293</v>
      </c>
      <c r="D43" s="11" t="s">
        <v>43</v>
      </c>
      <c r="E43" s="13">
        <v>3.84</v>
      </c>
      <c r="F43" s="14">
        <v>2500</v>
      </c>
      <c r="G43" s="14">
        <v>9600</v>
      </c>
      <c r="H43" s="15">
        <v>3000</v>
      </c>
      <c r="I43" s="14">
        <v>11520</v>
      </c>
      <c r="J43" s="16">
        <v>1</v>
      </c>
      <c r="K43" s="14">
        <v>3000</v>
      </c>
      <c r="L43" s="14">
        <v>11520</v>
      </c>
      <c r="M43" s="14">
        <v>0</v>
      </c>
      <c r="N43" s="14">
        <v>0</v>
      </c>
      <c r="O43" s="14">
        <v>3000</v>
      </c>
      <c r="P43" s="14">
        <v>11520</v>
      </c>
      <c r="Q43" s="14">
        <f t="shared" si="0"/>
        <v>11520</v>
      </c>
      <c r="R43" s="14">
        <v>1920</v>
      </c>
      <c r="U43" s="1" t="s">
        <v>533</v>
      </c>
    </row>
    <row r="44" spans="1:21" ht="16.5" hidden="1" customHeight="1" x14ac:dyDescent="0.2">
      <c r="A44" s="10">
        <v>39</v>
      </c>
      <c r="B44" s="11" t="s">
        <v>94</v>
      </c>
      <c r="C44" s="12" t="s">
        <v>293</v>
      </c>
      <c r="D44" s="11" t="s">
        <v>43</v>
      </c>
      <c r="E44" s="13">
        <v>2.13</v>
      </c>
      <c r="F44" s="14">
        <v>2500</v>
      </c>
      <c r="G44" s="14">
        <v>5325</v>
      </c>
      <c r="H44" s="15">
        <v>3000</v>
      </c>
      <c r="I44" s="14">
        <v>6390</v>
      </c>
      <c r="J44" s="16">
        <v>1</v>
      </c>
      <c r="K44" s="14">
        <v>3000</v>
      </c>
      <c r="L44" s="14">
        <v>6390</v>
      </c>
      <c r="M44" s="14">
        <v>0</v>
      </c>
      <c r="N44" s="14">
        <v>0</v>
      </c>
      <c r="O44" s="14">
        <v>3000</v>
      </c>
      <c r="P44" s="14">
        <v>6390</v>
      </c>
      <c r="Q44" s="14">
        <f t="shared" si="0"/>
        <v>6390</v>
      </c>
      <c r="R44" s="14">
        <v>1065</v>
      </c>
      <c r="U44" s="1" t="s">
        <v>533</v>
      </c>
    </row>
    <row r="45" spans="1:21" ht="16.5" hidden="1" customHeight="1" x14ac:dyDescent="0.2">
      <c r="A45" s="10">
        <v>40</v>
      </c>
      <c r="B45" s="11" t="s">
        <v>96</v>
      </c>
      <c r="C45" s="12" t="s">
        <v>293</v>
      </c>
      <c r="D45" s="11" t="s">
        <v>43</v>
      </c>
      <c r="E45" s="13">
        <v>2.16</v>
      </c>
      <c r="F45" s="14">
        <v>2500</v>
      </c>
      <c r="G45" s="14">
        <v>5400</v>
      </c>
      <c r="H45" s="15">
        <v>3000</v>
      </c>
      <c r="I45" s="14">
        <v>6480</v>
      </c>
      <c r="J45" s="16">
        <v>1</v>
      </c>
      <c r="K45" s="14">
        <v>3000</v>
      </c>
      <c r="L45" s="14">
        <v>6480</v>
      </c>
      <c r="M45" s="14">
        <v>0</v>
      </c>
      <c r="N45" s="14">
        <v>0</v>
      </c>
      <c r="O45" s="14">
        <v>3000</v>
      </c>
      <c r="P45" s="14">
        <v>6480</v>
      </c>
      <c r="Q45" s="14">
        <f t="shared" si="0"/>
        <v>6480</v>
      </c>
      <c r="R45" s="14">
        <v>1080</v>
      </c>
      <c r="U45" s="1" t="s">
        <v>531</v>
      </c>
    </row>
    <row r="46" spans="1:21" ht="16.5" hidden="1" customHeight="1" x14ac:dyDescent="0.2">
      <c r="A46" s="10">
        <v>41</v>
      </c>
      <c r="B46" s="11" t="s">
        <v>98</v>
      </c>
      <c r="C46" s="12" t="s">
        <v>293</v>
      </c>
      <c r="D46" s="11" t="s">
        <v>43</v>
      </c>
      <c r="E46" s="13">
        <v>2.73</v>
      </c>
      <c r="F46" s="14">
        <v>2500</v>
      </c>
      <c r="G46" s="14">
        <v>6825</v>
      </c>
      <c r="H46" s="15">
        <v>3000</v>
      </c>
      <c r="I46" s="14">
        <v>8190</v>
      </c>
      <c r="J46" s="16">
        <v>1</v>
      </c>
      <c r="K46" s="14">
        <v>3000</v>
      </c>
      <c r="L46" s="14">
        <v>8190</v>
      </c>
      <c r="M46" s="14">
        <v>0</v>
      </c>
      <c r="N46" s="14">
        <v>0</v>
      </c>
      <c r="O46" s="14">
        <v>3000</v>
      </c>
      <c r="P46" s="14">
        <v>8190</v>
      </c>
      <c r="Q46" s="14">
        <f t="shared" si="0"/>
        <v>8190</v>
      </c>
      <c r="R46" s="14">
        <v>1365</v>
      </c>
      <c r="U46" s="1" t="s">
        <v>531</v>
      </c>
    </row>
    <row r="47" spans="1:21" ht="16.5" hidden="1" customHeight="1" x14ac:dyDescent="0.2">
      <c r="A47" s="10">
        <v>42</v>
      </c>
      <c r="B47" s="11" t="s">
        <v>100</v>
      </c>
      <c r="C47" s="12" t="s">
        <v>398</v>
      </c>
      <c r="D47" s="11" t="s">
        <v>35</v>
      </c>
      <c r="E47" s="13">
        <v>22.72</v>
      </c>
      <c r="F47" s="14">
        <v>1333</v>
      </c>
      <c r="G47" s="14">
        <v>30285.759999999998</v>
      </c>
      <c r="H47" s="15">
        <v>1500</v>
      </c>
      <c r="I47" s="14">
        <v>34080</v>
      </c>
      <c r="J47" s="16">
        <v>1</v>
      </c>
      <c r="K47" s="14">
        <v>1500</v>
      </c>
      <c r="L47" s="14">
        <v>34080</v>
      </c>
      <c r="M47" s="14">
        <v>0</v>
      </c>
      <c r="N47" s="14">
        <v>0</v>
      </c>
      <c r="O47" s="14">
        <v>1500</v>
      </c>
      <c r="P47" s="14">
        <v>34080</v>
      </c>
      <c r="Q47" s="14">
        <f t="shared" si="0"/>
        <v>34080</v>
      </c>
      <c r="R47" s="14">
        <v>3794.2400000000016</v>
      </c>
      <c r="S47" s="1">
        <v>0</v>
      </c>
      <c r="T47" s="1">
        <v>0</v>
      </c>
      <c r="U47" s="1" t="s">
        <v>532</v>
      </c>
    </row>
    <row r="48" spans="1:21" ht="16.5" hidden="1" customHeight="1" x14ac:dyDescent="0.2">
      <c r="A48" s="10">
        <v>43</v>
      </c>
      <c r="B48" s="11" t="s">
        <v>102</v>
      </c>
      <c r="C48" s="12" t="s">
        <v>398</v>
      </c>
      <c r="D48" s="11" t="s">
        <v>35</v>
      </c>
      <c r="E48" s="13">
        <v>11.64</v>
      </c>
      <c r="F48" s="14">
        <v>1333</v>
      </c>
      <c r="G48" s="14">
        <v>15516.12</v>
      </c>
      <c r="H48" s="15">
        <v>1500</v>
      </c>
      <c r="I48" s="14">
        <v>17460</v>
      </c>
      <c r="J48" s="16">
        <v>1</v>
      </c>
      <c r="K48" s="14">
        <v>1500</v>
      </c>
      <c r="L48" s="14">
        <v>17460</v>
      </c>
      <c r="M48" s="14">
        <v>0</v>
      </c>
      <c r="N48" s="14">
        <v>0</v>
      </c>
      <c r="O48" s="14">
        <v>1500</v>
      </c>
      <c r="P48" s="14">
        <v>17460</v>
      </c>
      <c r="Q48" s="14">
        <f t="shared" si="0"/>
        <v>17460</v>
      </c>
      <c r="R48" s="14">
        <v>1943.8799999999992</v>
      </c>
      <c r="U48" s="1" t="s">
        <v>533</v>
      </c>
    </row>
    <row r="49" spans="1:21" ht="16.5" hidden="1" customHeight="1" x14ac:dyDescent="0.2">
      <c r="A49" s="10">
        <v>44</v>
      </c>
      <c r="B49" s="11" t="s">
        <v>104</v>
      </c>
      <c r="C49" s="12" t="s">
        <v>398</v>
      </c>
      <c r="D49" s="11" t="s">
        <v>35</v>
      </c>
      <c r="E49" s="13">
        <v>22.834</v>
      </c>
      <c r="F49" s="14">
        <v>1333</v>
      </c>
      <c r="G49" s="14">
        <v>30437.721999999998</v>
      </c>
      <c r="H49" s="15">
        <v>1500</v>
      </c>
      <c r="I49" s="14">
        <v>34251</v>
      </c>
      <c r="J49" s="16">
        <v>1</v>
      </c>
      <c r="K49" s="14">
        <v>1500</v>
      </c>
      <c r="L49" s="14">
        <v>34251</v>
      </c>
      <c r="M49" s="14">
        <v>0</v>
      </c>
      <c r="N49" s="14">
        <v>0</v>
      </c>
      <c r="O49" s="14">
        <v>1500</v>
      </c>
      <c r="P49" s="14">
        <v>34251</v>
      </c>
      <c r="Q49" s="14">
        <f t="shared" si="0"/>
        <v>34251</v>
      </c>
      <c r="R49" s="14">
        <v>3813.2780000000021</v>
      </c>
      <c r="U49" s="1" t="s">
        <v>531</v>
      </c>
    </row>
    <row r="50" spans="1:21" ht="16.5" hidden="1" customHeight="1" x14ac:dyDescent="0.2">
      <c r="A50" s="10">
        <v>45</v>
      </c>
      <c r="B50" s="11" t="s">
        <v>106</v>
      </c>
      <c r="C50" s="12" t="s">
        <v>295</v>
      </c>
      <c r="D50" s="11" t="s">
        <v>296</v>
      </c>
      <c r="E50" s="13">
        <v>1</v>
      </c>
      <c r="F50" s="14">
        <v>6045455</v>
      </c>
      <c r="G50" s="14">
        <v>6045455</v>
      </c>
      <c r="H50" s="15">
        <v>7500000</v>
      </c>
      <c r="I50" s="14">
        <v>7500000</v>
      </c>
      <c r="J50" s="16">
        <v>1</v>
      </c>
      <c r="K50" s="14">
        <v>7500000</v>
      </c>
      <c r="L50" s="14">
        <v>7500000</v>
      </c>
      <c r="M50" s="14">
        <v>0</v>
      </c>
      <c r="N50" s="14">
        <v>0</v>
      </c>
      <c r="O50" s="14">
        <v>7500000</v>
      </c>
      <c r="P50" s="14">
        <v>7500000</v>
      </c>
      <c r="Q50" s="14">
        <f t="shared" si="0"/>
        <v>7500000</v>
      </c>
      <c r="R50" s="14">
        <v>1454545</v>
      </c>
      <c r="S50" s="1">
        <v>0</v>
      </c>
      <c r="T50" s="1">
        <v>0</v>
      </c>
      <c r="U50" s="1" t="s">
        <v>532</v>
      </c>
    </row>
    <row r="51" spans="1:21" ht="16.5" hidden="1" customHeight="1" x14ac:dyDescent="0.2">
      <c r="A51" s="10">
        <v>46</v>
      </c>
      <c r="B51" s="11" t="s">
        <v>108</v>
      </c>
      <c r="C51" s="12" t="s">
        <v>295</v>
      </c>
      <c r="D51" s="11" t="s">
        <v>296</v>
      </c>
      <c r="E51" s="13">
        <v>1</v>
      </c>
      <c r="F51" s="14">
        <v>6045455</v>
      </c>
      <c r="G51" s="14">
        <v>6045455</v>
      </c>
      <c r="H51" s="15">
        <v>7500000</v>
      </c>
      <c r="I51" s="14">
        <v>7500000</v>
      </c>
      <c r="J51" s="16">
        <v>1</v>
      </c>
      <c r="K51" s="14">
        <v>7500000</v>
      </c>
      <c r="L51" s="14">
        <v>7500000</v>
      </c>
      <c r="M51" s="14">
        <v>0</v>
      </c>
      <c r="N51" s="14">
        <v>0</v>
      </c>
      <c r="O51" s="14">
        <v>7500000</v>
      </c>
      <c r="P51" s="14">
        <v>7500000</v>
      </c>
      <c r="Q51" s="14">
        <f t="shared" si="0"/>
        <v>7500000</v>
      </c>
      <c r="R51" s="14">
        <v>1454545</v>
      </c>
      <c r="U51" s="1" t="s">
        <v>533</v>
      </c>
    </row>
    <row r="52" spans="1:21" ht="16.5" hidden="1" customHeight="1" x14ac:dyDescent="0.2">
      <c r="A52" s="10">
        <v>47</v>
      </c>
      <c r="B52" s="11" t="s">
        <v>110</v>
      </c>
      <c r="C52" s="12" t="s">
        <v>295</v>
      </c>
      <c r="D52" s="11" t="s">
        <v>296</v>
      </c>
      <c r="E52" s="13">
        <v>1</v>
      </c>
      <c r="F52" s="14">
        <v>6045455</v>
      </c>
      <c r="G52" s="14">
        <v>6045455</v>
      </c>
      <c r="H52" s="15">
        <v>7500000</v>
      </c>
      <c r="I52" s="14">
        <v>7500000</v>
      </c>
      <c r="J52" s="16">
        <v>1</v>
      </c>
      <c r="K52" s="14">
        <v>7500000</v>
      </c>
      <c r="L52" s="14">
        <v>7500000</v>
      </c>
      <c r="M52" s="14">
        <v>0</v>
      </c>
      <c r="N52" s="14">
        <v>0</v>
      </c>
      <c r="O52" s="14">
        <v>7500000</v>
      </c>
      <c r="P52" s="14">
        <v>7500000</v>
      </c>
      <c r="Q52" s="14">
        <f t="shared" si="0"/>
        <v>7500000</v>
      </c>
      <c r="R52" s="14">
        <v>1454545</v>
      </c>
      <c r="U52" s="1" t="s">
        <v>531</v>
      </c>
    </row>
    <row r="53" spans="1:21" ht="16.5" hidden="1" customHeight="1" x14ac:dyDescent="0.2">
      <c r="A53" s="10">
        <v>48</v>
      </c>
      <c r="B53" s="11" t="s">
        <v>110</v>
      </c>
      <c r="C53" s="12" t="s">
        <v>75</v>
      </c>
      <c r="D53" s="11" t="s">
        <v>39</v>
      </c>
      <c r="E53" s="13">
        <v>60.127584999999996</v>
      </c>
      <c r="F53" s="14">
        <v>988262.3</v>
      </c>
      <c r="G53" s="14">
        <v>59421825.445545502</v>
      </c>
      <c r="H53" s="15">
        <v>1050000</v>
      </c>
      <c r="I53" s="14">
        <v>63133964.249999993</v>
      </c>
      <c r="J53" s="16">
        <v>1</v>
      </c>
      <c r="K53" s="14">
        <v>1050000</v>
      </c>
      <c r="L53" s="14">
        <v>63133964.249999993</v>
      </c>
      <c r="M53" s="14">
        <v>0</v>
      </c>
      <c r="N53" s="14">
        <v>0</v>
      </c>
      <c r="O53" s="14">
        <v>1050000</v>
      </c>
      <c r="P53" s="14">
        <v>63133964.249999993</v>
      </c>
      <c r="Q53" s="14">
        <f t="shared" si="0"/>
        <v>63133964.249999993</v>
      </c>
      <c r="R53" s="14">
        <v>3712138.8044544905</v>
      </c>
      <c r="S53" s="1">
        <v>0</v>
      </c>
      <c r="T53" s="1">
        <v>0</v>
      </c>
      <c r="U53" s="1" t="s">
        <v>532</v>
      </c>
    </row>
    <row r="54" spans="1:21" ht="16.5" hidden="1" customHeight="1" x14ac:dyDescent="0.2">
      <c r="A54" s="10">
        <v>49</v>
      </c>
      <c r="B54" s="11" t="s">
        <v>113</v>
      </c>
      <c r="C54" s="12" t="s">
        <v>75</v>
      </c>
      <c r="D54" s="11" t="s">
        <v>39</v>
      </c>
      <c r="E54" s="13">
        <v>58.533019999999993</v>
      </c>
      <c r="F54" s="14">
        <v>988262.3</v>
      </c>
      <c r="G54" s="14">
        <v>57845976.971145995</v>
      </c>
      <c r="H54" s="15">
        <v>1050000</v>
      </c>
      <c r="I54" s="14">
        <v>61459670.999999993</v>
      </c>
      <c r="J54" s="16">
        <v>1</v>
      </c>
      <c r="K54" s="14">
        <v>1050000</v>
      </c>
      <c r="L54" s="14">
        <v>61459670.999999993</v>
      </c>
      <c r="M54" s="14">
        <v>0</v>
      </c>
      <c r="N54" s="14">
        <v>0</v>
      </c>
      <c r="O54" s="14">
        <v>1050000</v>
      </c>
      <c r="P54" s="14">
        <v>61459670.999999993</v>
      </c>
      <c r="Q54" s="14">
        <f t="shared" si="0"/>
        <v>61459670.999999993</v>
      </c>
      <c r="R54" s="14">
        <v>3613694.0288539976</v>
      </c>
      <c r="U54" s="1" t="s">
        <v>533</v>
      </c>
    </row>
    <row r="55" spans="1:21" ht="16.5" hidden="1" customHeight="1" x14ac:dyDescent="0.2">
      <c r="A55" s="10">
        <v>50</v>
      </c>
      <c r="B55" s="11" t="s">
        <v>115</v>
      </c>
      <c r="C55" s="12" t="s">
        <v>75</v>
      </c>
      <c r="D55" s="11" t="s">
        <v>39</v>
      </c>
      <c r="E55" s="13">
        <v>60.127584999999996</v>
      </c>
      <c r="F55" s="14">
        <v>988262.3</v>
      </c>
      <c r="G55" s="14">
        <v>59421825.445545502</v>
      </c>
      <c r="H55" s="15">
        <v>1050000</v>
      </c>
      <c r="I55" s="14">
        <v>63133964.249999993</v>
      </c>
      <c r="J55" s="16">
        <v>1</v>
      </c>
      <c r="K55" s="14">
        <v>1050000</v>
      </c>
      <c r="L55" s="14">
        <v>63133964.249999993</v>
      </c>
      <c r="M55" s="14">
        <v>0</v>
      </c>
      <c r="N55" s="14">
        <v>0</v>
      </c>
      <c r="O55" s="14">
        <v>1050000</v>
      </c>
      <c r="P55" s="14">
        <v>63133964.249999993</v>
      </c>
      <c r="Q55" s="14">
        <f t="shared" si="0"/>
        <v>63133964.249999993</v>
      </c>
      <c r="R55" s="14">
        <v>3712138.8044544905</v>
      </c>
      <c r="U55" s="1" t="s">
        <v>531</v>
      </c>
    </row>
    <row r="56" spans="1:21" ht="16.5" hidden="1" customHeight="1" x14ac:dyDescent="0.2">
      <c r="A56" s="10">
        <v>51</v>
      </c>
      <c r="B56" s="11" t="s">
        <v>117</v>
      </c>
      <c r="C56" s="12" t="s">
        <v>298</v>
      </c>
      <c r="D56" s="11" t="s">
        <v>58</v>
      </c>
      <c r="E56" s="13">
        <v>2</v>
      </c>
      <c r="F56" s="14">
        <v>1845455</v>
      </c>
      <c r="G56" s="14">
        <v>3690910</v>
      </c>
      <c r="H56" s="15">
        <v>3460000</v>
      </c>
      <c r="I56" s="14">
        <v>6920000</v>
      </c>
      <c r="J56" s="16">
        <v>1</v>
      </c>
      <c r="K56" s="14">
        <v>3460000</v>
      </c>
      <c r="L56" s="14">
        <v>6920000</v>
      </c>
      <c r="M56" s="14">
        <v>0</v>
      </c>
      <c r="N56" s="14">
        <v>0</v>
      </c>
      <c r="O56" s="14">
        <v>3460000</v>
      </c>
      <c r="P56" s="14">
        <v>6920000</v>
      </c>
      <c r="Q56" s="14">
        <f t="shared" si="0"/>
        <v>6920000</v>
      </c>
      <c r="R56" s="14">
        <v>3229090</v>
      </c>
      <c r="S56" s="1">
        <v>0</v>
      </c>
      <c r="T56" s="1">
        <v>0</v>
      </c>
      <c r="U56" s="1" t="s">
        <v>532</v>
      </c>
    </row>
    <row r="57" spans="1:21" ht="16.5" hidden="1" customHeight="1" x14ac:dyDescent="0.2">
      <c r="A57" s="10">
        <v>52</v>
      </c>
      <c r="B57" s="11" t="s">
        <v>119</v>
      </c>
      <c r="C57" s="12" t="s">
        <v>298</v>
      </c>
      <c r="D57" s="11" t="s">
        <v>58</v>
      </c>
      <c r="E57" s="13">
        <v>3</v>
      </c>
      <c r="F57" s="14">
        <v>1845455</v>
      </c>
      <c r="G57" s="14">
        <v>5536365</v>
      </c>
      <c r="H57" s="15">
        <v>3460000</v>
      </c>
      <c r="I57" s="14">
        <v>10380000</v>
      </c>
      <c r="J57" s="16">
        <v>1</v>
      </c>
      <c r="K57" s="14">
        <v>3460000</v>
      </c>
      <c r="L57" s="14">
        <v>10380000</v>
      </c>
      <c r="M57" s="14">
        <v>0</v>
      </c>
      <c r="N57" s="14">
        <v>0</v>
      </c>
      <c r="O57" s="14">
        <v>3460000</v>
      </c>
      <c r="P57" s="14">
        <v>10380000</v>
      </c>
      <c r="Q57" s="14">
        <f t="shared" si="0"/>
        <v>10380000</v>
      </c>
      <c r="R57" s="14">
        <v>4843635</v>
      </c>
      <c r="U57" s="1" t="s">
        <v>533</v>
      </c>
    </row>
    <row r="58" spans="1:21" ht="16.5" hidden="1" customHeight="1" x14ac:dyDescent="0.2">
      <c r="A58" s="10">
        <v>53</v>
      </c>
      <c r="B58" s="11" t="s">
        <v>121</v>
      </c>
      <c r="C58" s="12" t="s">
        <v>298</v>
      </c>
      <c r="D58" s="11" t="s">
        <v>58</v>
      </c>
      <c r="E58" s="13">
        <v>2</v>
      </c>
      <c r="F58" s="14">
        <v>1845455</v>
      </c>
      <c r="G58" s="14">
        <v>3690910</v>
      </c>
      <c r="H58" s="15">
        <v>3460000</v>
      </c>
      <c r="I58" s="14">
        <v>6920000</v>
      </c>
      <c r="J58" s="16">
        <v>1</v>
      </c>
      <c r="K58" s="14">
        <v>3460000</v>
      </c>
      <c r="L58" s="14">
        <v>6920000</v>
      </c>
      <c r="M58" s="14">
        <v>0</v>
      </c>
      <c r="N58" s="14">
        <v>0</v>
      </c>
      <c r="O58" s="14">
        <v>3460000</v>
      </c>
      <c r="P58" s="14">
        <v>6920000</v>
      </c>
      <c r="Q58" s="14">
        <f t="shared" si="0"/>
        <v>6920000</v>
      </c>
      <c r="R58" s="14">
        <v>3229090</v>
      </c>
      <c r="U58" s="1" t="s">
        <v>531</v>
      </c>
    </row>
    <row r="59" spans="1:21" ht="16.5" hidden="1" customHeight="1" x14ac:dyDescent="0.2">
      <c r="A59" s="10">
        <v>54</v>
      </c>
      <c r="B59" s="11" t="s">
        <v>123</v>
      </c>
      <c r="C59" s="12" t="s">
        <v>59</v>
      </c>
      <c r="D59" s="11" t="s">
        <v>60</v>
      </c>
      <c r="E59" s="13">
        <v>2</v>
      </c>
      <c r="F59" s="14">
        <v>290000</v>
      </c>
      <c r="G59" s="14">
        <v>580000</v>
      </c>
      <c r="H59" s="15">
        <v>290000</v>
      </c>
      <c r="I59" s="14">
        <v>580000</v>
      </c>
      <c r="J59" s="16">
        <v>1</v>
      </c>
      <c r="K59" s="14">
        <v>290000</v>
      </c>
      <c r="L59" s="14">
        <v>580000</v>
      </c>
      <c r="M59" s="14">
        <v>0</v>
      </c>
      <c r="N59" s="14">
        <v>0</v>
      </c>
      <c r="O59" s="14">
        <v>290000</v>
      </c>
      <c r="P59" s="14">
        <v>580000</v>
      </c>
      <c r="Q59" s="14">
        <f t="shared" si="0"/>
        <v>580000</v>
      </c>
      <c r="R59" s="14">
        <v>0</v>
      </c>
      <c r="U59" s="1" t="s">
        <v>532</v>
      </c>
    </row>
    <row r="60" spans="1:21" ht="16.5" hidden="1" customHeight="1" x14ac:dyDescent="0.2">
      <c r="A60" s="10">
        <v>55</v>
      </c>
      <c r="B60" s="11" t="s">
        <v>125</v>
      </c>
      <c r="C60" s="12" t="s">
        <v>59</v>
      </c>
      <c r="D60" s="11" t="s">
        <v>60</v>
      </c>
      <c r="E60" s="13">
        <v>2</v>
      </c>
      <c r="F60" s="14">
        <v>290000</v>
      </c>
      <c r="G60" s="14">
        <v>580000</v>
      </c>
      <c r="H60" s="15">
        <v>290000</v>
      </c>
      <c r="I60" s="14">
        <v>580000</v>
      </c>
      <c r="J60" s="16">
        <v>1</v>
      </c>
      <c r="K60" s="14">
        <v>290000</v>
      </c>
      <c r="L60" s="14">
        <v>580000</v>
      </c>
      <c r="M60" s="14">
        <v>0</v>
      </c>
      <c r="N60" s="14">
        <v>0</v>
      </c>
      <c r="O60" s="14">
        <v>290000</v>
      </c>
      <c r="P60" s="14">
        <v>580000</v>
      </c>
      <c r="Q60" s="14">
        <f t="shared" si="0"/>
        <v>580000</v>
      </c>
      <c r="R60" s="14">
        <v>0</v>
      </c>
      <c r="U60" s="1" t="s">
        <v>533</v>
      </c>
    </row>
    <row r="61" spans="1:21" ht="16.5" hidden="1" customHeight="1" x14ac:dyDescent="0.2">
      <c r="A61" s="10">
        <v>56</v>
      </c>
      <c r="B61" s="11" t="s">
        <v>127</v>
      </c>
      <c r="C61" s="12" t="s">
        <v>59</v>
      </c>
      <c r="D61" s="11" t="s">
        <v>60</v>
      </c>
      <c r="E61" s="13">
        <v>2</v>
      </c>
      <c r="F61" s="14">
        <v>290000</v>
      </c>
      <c r="G61" s="14">
        <v>580000</v>
      </c>
      <c r="H61" s="15">
        <v>290000</v>
      </c>
      <c r="I61" s="14">
        <v>580000</v>
      </c>
      <c r="J61" s="16">
        <v>1</v>
      </c>
      <c r="K61" s="14">
        <v>290000</v>
      </c>
      <c r="L61" s="14">
        <v>580000</v>
      </c>
      <c r="M61" s="14">
        <v>0</v>
      </c>
      <c r="N61" s="14">
        <v>0</v>
      </c>
      <c r="O61" s="14">
        <v>290000</v>
      </c>
      <c r="P61" s="14">
        <v>580000</v>
      </c>
      <c r="Q61" s="14">
        <f t="shared" si="0"/>
        <v>580000</v>
      </c>
      <c r="R61" s="14">
        <v>0</v>
      </c>
      <c r="U61" s="1" t="s">
        <v>531</v>
      </c>
    </row>
    <row r="62" spans="1:21" ht="16.5" hidden="1" customHeight="1" x14ac:dyDescent="0.2">
      <c r="A62" s="10">
        <v>57</v>
      </c>
      <c r="B62" s="11" t="s">
        <v>129</v>
      </c>
      <c r="C62" s="12" t="s">
        <v>61</v>
      </c>
      <c r="D62" s="11" t="s">
        <v>60</v>
      </c>
      <c r="E62" s="13">
        <v>1</v>
      </c>
      <c r="F62" s="14">
        <v>450000</v>
      </c>
      <c r="G62" s="14">
        <v>450000</v>
      </c>
      <c r="H62" s="15">
        <v>450000</v>
      </c>
      <c r="I62" s="14">
        <v>450000</v>
      </c>
      <c r="J62" s="16">
        <v>1</v>
      </c>
      <c r="K62" s="14">
        <v>450000</v>
      </c>
      <c r="L62" s="14">
        <v>450000</v>
      </c>
      <c r="M62" s="14">
        <v>0</v>
      </c>
      <c r="N62" s="14">
        <v>0</v>
      </c>
      <c r="O62" s="14">
        <v>450000</v>
      </c>
      <c r="P62" s="14">
        <v>450000</v>
      </c>
      <c r="Q62" s="14">
        <f t="shared" si="0"/>
        <v>450000</v>
      </c>
      <c r="R62" s="14">
        <v>0</v>
      </c>
      <c r="U62" s="1" t="s">
        <v>532</v>
      </c>
    </row>
    <row r="63" spans="1:21" ht="16.5" hidden="1" customHeight="1" x14ac:dyDescent="0.2">
      <c r="A63" s="10">
        <v>58</v>
      </c>
      <c r="B63" s="11" t="s">
        <v>131</v>
      </c>
      <c r="C63" s="12" t="s">
        <v>61</v>
      </c>
      <c r="D63" s="11" t="s">
        <v>60</v>
      </c>
      <c r="E63" s="13">
        <v>1</v>
      </c>
      <c r="F63" s="14">
        <v>450000</v>
      </c>
      <c r="G63" s="14">
        <v>450000</v>
      </c>
      <c r="H63" s="15">
        <v>450000</v>
      </c>
      <c r="I63" s="14">
        <v>450000</v>
      </c>
      <c r="J63" s="16">
        <v>1</v>
      </c>
      <c r="K63" s="14">
        <v>450000</v>
      </c>
      <c r="L63" s="14">
        <v>450000</v>
      </c>
      <c r="M63" s="14">
        <v>0</v>
      </c>
      <c r="N63" s="14">
        <v>0</v>
      </c>
      <c r="O63" s="14">
        <v>450000</v>
      </c>
      <c r="P63" s="14">
        <v>450000</v>
      </c>
      <c r="Q63" s="14">
        <f t="shared" si="0"/>
        <v>450000</v>
      </c>
      <c r="R63" s="14">
        <v>0</v>
      </c>
      <c r="U63" s="1" t="s">
        <v>533</v>
      </c>
    </row>
    <row r="64" spans="1:21" ht="16.5" hidden="1" customHeight="1" x14ac:dyDescent="0.2">
      <c r="A64" s="10">
        <v>59</v>
      </c>
      <c r="B64" s="11" t="s">
        <v>133</v>
      </c>
      <c r="C64" s="12" t="s">
        <v>61</v>
      </c>
      <c r="D64" s="11" t="s">
        <v>60</v>
      </c>
      <c r="E64" s="13">
        <v>1</v>
      </c>
      <c r="F64" s="14">
        <v>450000</v>
      </c>
      <c r="G64" s="14">
        <v>450000</v>
      </c>
      <c r="H64" s="15">
        <v>450000</v>
      </c>
      <c r="I64" s="14">
        <v>450000</v>
      </c>
      <c r="J64" s="16">
        <v>1</v>
      </c>
      <c r="K64" s="14">
        <v>450000</v>
      </c>
      <c r="L64" s="14">
        <v>450000</v>
      </c>
      <c r="M64" s="14">
        <v>0</v>
      </c>
      <c r="N64" s="14">
        <v>0</v>
      </c>
      <c r="O64" s="14">
        <v>450000</v>
      </c>
      <c r="P64" s="14">
        <v>450000</v>
      </c>
      <c r="Q64" s="14">
        <f t="shared" si="0"/>
        <v>450000</v>
      </c>
      <c r="R64" s="14">
        <v>0</v>
      </c>
      <c r="U64" s="1" t="s">
        <v>531</v>
      </c>
    </row>
    <row r="65" spans="1:21" ht="16.5" hidden="1" customHeight="1" x14ac:dyDescent="0.2">
      <c r="A65" s="10">
        <v>60</v>
      </c>
      <c r="B65" s="11" t="s">
        <v>136</v>
      </c>
      <c r="C65" s="12" t="s">
        <v>285</v>
      </c>
      <c r="D65" s="11" t="s">
        <v>58</v>
      </c>
      <c r="E65" s="13">
        <v>2</v>
      </c>
      <c r="F65" s="14">
        <v>850000</v>
      </c>
      <c r="G65" s="14">
        <v>1700000</v>
      </c>
      <c r="H65" s="15">
        <v>850000</v>
      </c>
      <c r="I65" s="14">
        <v>1700000</v>
      </c>
      <c r="J65" s="16">
        <v>1</v>
      </c>
      <c r="K65" s="14">
        <v>850000</v>
      </c>
      <c r="L65" s="14">
        <v>1700000</v>
      </c>
      <c r="M65" s="14">
        <v>0</v>
      </c>
      <c r="N65" s="14">
        <v>0</v>
      </c>
      <c r="O65" s="14">
        <v>850000</v>
      </c>
      <c r="P65" s="14">
        <v>1700000</v>
      </c>
      <c r="Q65" s="14">
        <f t="shared" si="0"/>
        <v>1700000</v>
      </c>
      <c r="R65" s="14">
        <v>0</v>
      </c>
      <c r="U65" s="1" t="s">
        <v>532</v>
      </c>
    </row>
    <row r="66" spans="1:21" ht="16.5" hidden="1" customHeight="1" x14ac:dyDescent="0.2">
      <c r="A66" s="10">
        <v>61</v>
      </c>
      <c r="B66" s="11" t="s">
        <v>138</v>
      </c>
      <c r="C66" s="12" t="s">
        <v>285</v>
      </c>
      <c r="D66" s="11" t="s">
        <v>58</v>
      </c>
      <c r="E66" s="13">
        <v>2</v>
      </c>
      <c r="F66" s="14">
        <v>850000</v>
      </c>
      <c r="G66" s="14">
        <v>1700000</v>
      </c>
      <c r="H66" s="15">
        <v>850000</v>
      </c>
      <c r="I66" s="14">
        <v>1700000</v>
      </c>
      <c r="J66" s="16">
        <v>1</v>
      </c>
      <c r="K66" s="14">
        <v>850000</v>
      </c>
      <c r="L66" s="14">
        <v>1700000</v>
      </c>
      <c r="M66" s="14">
        <v>0</v>
      </c>
      <c r="N66" s="14">
        <v>0</v>
      </c>
      <c r="O66" s="14">
        <v>850000</v>
      </c>
      <c r="P66" s="14">
        <v>1700000</v>
      </c>
      <c r="Q66" s="14">
        <f t="shared" si="0"/>
        <v>1700000</v>
      </c>
      <c r="R66" s="14">
        <v>0</v>
      </c>
      <c r="U66" s="1" t="s">
        <v>531</v>
      </c>
    </row>
    <row r="67" spans="1:21" ht="16.5" hidden="1" customHeight="1" x14ac:dyDescent="0.2">
      <c r="A67" s="10">
        <v>62</v>
      </c>
      <c r="B67" s="11" t="s">
        <v>140</v>
      </c>
      <c r="C67" s="12" t="s">
        <v>445</v>
      </c>
      <c r="D67" s="11" t="s">
        <v>58</v>
      </c>
      <c r="E67" s="13">
        <v>2</v>
      </c>
      <c r="F67" s="14">
        <v>850000</v>
      </c>
      <c r="G67" s="14">
        <v>1700000</v>
      </c>
      <c r="H67" s="15">
        <v>850000</v>
      </c>
      <c r="I67" s="14">
        <v>1700000</v>
      </c>
      <c r="J67" s="16">
        <v>1</v>
      </c>
      <c r="K67" s="14">
        <v>850000</v>
      </c>
      <c r="L67" s="14">
        <v>1700000</v>
      </c>
      <c r="M67" s="14">
        <v>0</v>
      </c>
      <c r="N67" s="14">
        <v>0</v>
      </c>
      <c r="O67" s="14">
        <v>850000</v>
      </c>
      <c r="P67" s="14">
        <v>1700000</v>
      </c>
      <c r="Q67" s="14">
        <f t="shared" si="0"/>
        <v>1700000</v>
      </c>
      <c r="R67" s="14">
        <v>0</v>
      </c>
      <c r="U67" s="1" t="s">
        <v>533</v>
      </c>
    </row>
    <row r="68" spans="1:21" ht="16.5" hidden="1" customHeight="1" x14ac:dyDescent="0.2">
      <c r="A68" s="10">
        <v>63</v>
      </c>
      <c r="B68" s="11" t="s">
        <v>142</v>
      </c>
      <c r="C68" s="12" t="s">
        <v>284</v>
      </c>
      <c r="D68" s="11" t="s">
        <v>58</v>
      </c>
      <c r="E68" s="13">
        <v>2</v>
      </c>
      <c r="F68" s="14">
        <v>280000</v>
      </c>
      <c r="G68" s="14">
        <v>560000</v>
      </c>
      <c r="H68" s="15">
        <v>280000</v>
      </c>
      <c r="I68" s="14">
        <v>560000</v>
      </c>
      <c r="J68" s="16">
        <v>1</v>
      </c>
      <c r="K68" s="14">
        <v>280000</v>
      </c>
      <c r="L68" s="14">
        <v>560000</v>
      </c>
      <c r="M68" s="14">
        <v>0</v>
      </c>
      <c r="N68" s="14">
        <v>0</v>
      </c>
      <c r="O68" s="14">
        <v>280000</v>
      </c>
      <c r="P68" s="14">
        <v>560000</v>
      </c>
      <c r="Q68" s="14">
        <f t="shared" si="0"/>
        <v>560000</v>
      </c>
      <c r="R68" s="14">
        <v>0</v>
      </c>
      <c r="U68" s="1" t="s">
        <v>532</v>
      </c>
    </row>
    <row r="69" spans="1:21" ht="16.5" hidden="1" customHeight="1" x14ac:dyDescent="0.2">
      <c r="A69" s="10">
        <v>64</v>
      </c>
      <c r="B69" s="11" t="s">
        <v>144</v>
      </c>
      <c r="C69" s="12" t="s">
        <v>284</v>
      </c>
      <c r="D69" s="11" t="s">
        <v>58</v>
      </c>
      <c r="E69" s="13">
        <v>2</v>
      </c>
      <c r="F69" s="14">
        <v>280000</v>
      </c>
      <c r="G69" s="14">
        <v>560000</v>
      </c>
      <c r="H69" s="15">
        <v>280000</v>
      </c>
      <c r="I69" s="14">
        <v>560000</v>
      </c>
      <c r="J69" s="16">
        <v>1</v>
      </c>
      <c r="K69" s="14">
        <v>280000</v>
      </c>
      <c r="L69" s="14">
        <v>560000</v>
      </c>
      <c r="M69" s="14">
        <v>0</v>
      </c>
      <c r="N69" s="14">
        <v>0</v>
      </c>
      <c r="O69" s="14">
        <v>280000</v>
      </c>
      <c r="P69" s="14">
        <v>560000</v>
      </c>
      <c r="Q69" s="14">
        <f t="shared" si="0"/>
        <v>560000</v>
      </c>
      <c r="R69" s="14">
        <v>0</v>
      </c>
      <c r="U69" s="1" t="s">
        <v>533</v>
      </c>
    </row>
    <row r="70" spans="1:21" ht="16.5" hidden="1" customHeight="1" x14ac:dyDescent="0.2">
      <c r="A70" s="10">
        <v>65</v>
      </c>
      <c r="B70" s="11" t="s">
        <v>146</v>
      </c>
      <c r="C70" s="12" t="s">
        <v>284</v>
      </c>
      <c r="D70" s="11" t="s">
        <v>58</v>
      </c>
      <c r="E70" s="13">
        <v>2</v>
      </c>
      <c r="F70" s="14">
        <v>280000</v>
      </c>
      <c r="G70" s="14">
        <v>560000</v>
      </c>
      <c r="H70" s="15">
        <v>280000</v>
      </c>
      <c r="I70" s="14">
        <v>560000</v>
      </c>
      <c r="J70" s="16">
        <v>1</v>
      </c>
      <c r="K70" s="14">
        <v>280000</v>
      </c>
      <c r="L70" s="14">
        <v>560000</v>
      </c>
      <c r="M70" s="14">
        <v>0</v>
      </c>
      <c r="N70" s="14">
        <v>0</v>
      </c>
      <c r="O70" s="14">
        <v>280000</v>
      </c>
      <c r="P70" s="14">
        <v>560000</v>
      </c>
      <c r="Q70" s="14">
        <f t="shared" ref="Q70:Q133" si="1">E70*O70</f>
        <v>560000</v>
      </c>
      <c r="R70" s="14">
        <v>0</v>
      </c>
      <c r="U70" s="1" t="s">
        <v>531</v>
      </c>
    </row>
    <row r="71" spans="1:21" ht="16.5" hidden="1" customHeight="1" x14ac:dyDescent="0.2">
      <c r="A71" s="10">
        <v>66</v>
      </c>
      <c r="B71" s="11" t="s">
        <v>148</v>
      </c>
      <c r="C71" s="12" t="s">
        <v>77</v>
      </c>
      <c r="D71" s="11" t="s">
        <v>37</v>
      </c>
      <c r="E71" s="13">
        <v>423.210466</v>
      </c>
      <c r="F71" s="14">
        <v>4550</v>
      </c>
      <c r="G71" s="14">
        <v>1925607.6203000001</v>
      </c>
      <c r="H71" s="15">
        <v>11500</v>
      </c>
      <c r="I71" s="14">
        <v>4866920.3590000002</v>
      </c>
      <c r="J71" s="16">
        <v>1</v>
      </c>
      <c r="K71" s="14">
        <v>11500</v>
      </c>
      <c r="L71" s="14">
        <v>4866920.3590000002</v>
      </c>
      <c r="M71" s="14">
        <v>0</v>
      </c>
      <c r="N71" s="14">
        <v>0</v>
      </c>
      <c r="O71" s="14">
        <v>11500</v>
      </c>
      <c r="P71" s="14">
        <v>4866920.3590000002</v>
      </c>
      <c r="Q71" s="14">
        <f t="shared" si="1"/>
        <v>4866920.3590000002</v>
      </c>
      <c r="R71" s="14">
        <v>2941312.7387000001</v>
      </c>
      <c r="S71" s="1">
        <v>0</v>
      </c>
      <c r="T71" s="1">
        <v>0</v>
      </c>
      <c r="U71" s="1" t="s">
        <v>532</v>
      </c>
    </row>
    <row r="72" spans="1:21" ht="16.5" hidden="1" customHeight="1" x14ac:dyDescent="0.2">
      <c r="A72" s="10">
        <v>67</v>
      </c>
      <c r="B72" s="11" t="s">
        <v>150</v>
      </c>
      <c r="C72" s="12" t="s">
        <v>77</v>
      </c>
      <c r="D72" s="11" t="s">
        <v>37</v>
      </c>
      <c r="E72" s="13">
        <v>79.110681999999997</v>
      </c>
      <c r="F72" s="14">
        <v>4550</v>
      </c>
      <c r="G72" s="14">
        <v>359953.60310000001</v>
      </c>
      <c r="H72" s="15">
        <v>11500</v>
      </c>
      <c r="I72" s="14">
        <v>909772.84299999999</v>
      </c>
      <c r="J72" s="16">
        <v>1</v>
      </c>
      <c r="K72" s="14">
        <v>11500</v>
      </c>
      <c r="L72" s="14">
        <v>909772.84299999999</v>
      </c>
      <c r="M72" s="14">
        <v>0</v>
      </c>
      <c r="N72" s="14">
        <v>0</v>
      </c>
      <c r="O72" s="14">
        <v>11500</v>
      </c>
      <c r="P72" s="14">
        <v>909772.84299999999</v>
      </c>
      <c r="Q72" s="14">
        <f t="shared" si="1"/>
        <v>909772.84299999999</v>
      </c>
      <c r="R72" s="14">
        <v>549819.23989999993</v>
      </c>
      <c r="S72" s="1">
        <v>0</v>
      </c>
      <c r="T72" s="1">
        <v>0</v>
      </c>
      <c r="U72" s="1" t="s">
        <v>532</v>
      </c>
    </row>
    <row r="73" spans="1:21" ht="16.5" hidden="1" customHeight="1" x14ac:dyDescent="0.2">
      <c r="A73" s="10">
        <v>68</v>
      </c>
      <c r="B73" s="11" t="s">
        <v>152</v>
      </c>
      <c r="C73" s="12" t="s">
        <v>77</v>
      </c>
      <c r="D73" s="11" t="s">
        <v>37</v>
      </c>
      <c r="E73" s="13">
        <v>416.21066200000001</v>
      </c>
      <c r="F73" s="14">
        <v>4550</v>
      </c>
      <c r="G73" s="14">
        <v>1893758.5121000002</v>
      </c>
      <c r="H73" s="15">
        <v>11500</v>
      </c>
      <c r="I73" s="14">
        <v>4786422.6129999999</v>
      </c>
      <c r="J73" s="16">
        <v>1</v>
      </c>
      <c r="K73" s="14">
        <v>11500</v>
      </c>
      <c r="L73" s="14">
        <v>4786422.6129999999</v>
      </c>
      <c r="M73" s="14">
        <v>0</v>
      </c>
      <c r="N73" s="14">
        <v>0</v>
      </c>
      <c r="O73" s="14">
        <v>11500</v>
      </c>
      <c r="P73" s="14">
        <v>4786422.6129999999</v>
      </c>
      <c r="Q73" s="14">
        <f t="shared" si="1"/>
        <v>4786422.6129999999</v>
      </c>
      <c r="R73" s="14">
        <v>2892664.1009</v>
      </c>
      <c r="U73" s="1" t="s">
        <v>533</v>
      </c>
    </row>
    <row r="74" spans="1:21" ht="16.5" hidden="1" customHeight="1" x14ac:dyDescent="0.2">
      <c r="A74" s="10">
        <v>69</v>
      </c>
      <c r="B74" s="11" t="s">
        <v>154</v>
      </c>
      <c r="C74" s="12" t="s">
        <v>77</v>
      </c>
      <c r="D74" s="11" t="s">
        <v>37</v>
      </c>
      <c r="E74" s="13">
        <v>70.769216</v>
      </c>
      <c r="F74" s="14">
        <v>4550</v>
      </c>
      <c r="G74" s="14">
        <v>321999.93280000001</v>
      </c>
      <c r="H74" s="15">
        <v>11500</v>
      </c>
      <c r="I74" s="14">
        <v>813845.98400000005</v>
      </c>
      <c r="J74" s="16">
        <v>1</v>
      </c>
      <c r="K74" s="14">
        <v>11500</v>
      </c>
      <c r="L74" s="14">
        <v>813845.98400000005</v>
      </c>
      <c r="M74" s="14">
        <v>0</v>
      </c>
      <c r="N74" s="14">
        <v>0</v>
      </c>
      <c r="O74" s="14">
        <v>11500</v>
      </c>
      <c r="P74" s="14">
        <v>813845.98400000005</v>
      </c>
      <c r="Q74" s="14">
        <f t="shared" si="1"/>
        <v>813845.98400000005</v>
      </c>
      <c r="R74" s="14">
        <v>491846.05120000005</v>
      </c>
      <c r="U74" s="1" t="s">
        <v>533</v>
      </c>
    </row>
    <row r="75" spans="1:21" ht="16.5" hidden="1" customHeight="1" x14ac:dyDescent="0.2">
      <c r="A75" s="10">
        <v>70</v>
      </c>
      <c r="B75" s="11" t="s">
        <v>156</v>
      </c>
      <c r="C75" s="12" t="s">
        <v>77</v>
      </c>
      <c r="D75" s="11" t="s">
        <v>37</v>
      </c>
      <c r="E75" s="13">
        <v>423.210466</v>
      </c>
      <c r="F75" s="14">
        <v>4550</v>
      </c>
      <c r="G75" s="14">
        <v>1925607.6203000001</v>
      </c>
      <c r="H75" s="15">
        <v>11500</v>
      </c>
      <c r="I75" s="14">
        <v>4866920.3590000002</v>
      </c>
      <c r="J75" s="16">
        <v>1</v>
      </c>
      <c r="K75" s="14">
        <v>11500</v>
      </c>
      <c r="L75" s="14">
        <v>4866920.3590000002</v>
      </c>
      <c r="M75" s="14">
        <v>0</v>
      </c>
      <c r="N75" s="14">
        <v>0</v>
      </c>
      <c r="O75" s="14">
        <v>11500</v>
      </c>
      <c r="P75" s="14">
        <v>4866920.3590000002</v>
      </c>
      <c r="Q75" s="14">
        <f t="shared" si="1"/>
        <v>4866920.3590000002</v>
      </c>
      <c r="R75" s="14">
        <v>2941312.7387000001</v>
      </c>
      <c r="U75" s="1" t="s">
        <v>531</v>
      </c>
    </row>
    <row r="76" spans="1:21" ht="16.5" hidden="1" customHeight="1" x14ac:dyDescent="0.2">
      <c r="A76" s="10">
        <v>71</v>
      </c>
      <c r="B76" s="11" t="s">
        <v>158</v>
      </c>
      <c r="C76" s="12" t="s">
        <v>77</v>
      </c>
      <c r="D76" s="11" t="s">
        <v>37</v>
      </c>
      <c r="E76" s="13">
        <v>80.241125999999994</v>
      </c>
      <c r="F76" s="14">
        <v>4550</v>
      </c>
      <c r="G76" s="14">
        <v>365097.12329999998</v>
      </c>
      <c r="H76" s="15">
        <v>11500</v>
      </c>
      <c r="I76" s="14">
        <v>922772.94899999991</v>
      </c>
      <c r="J76" s="16">
        <v>1</v>
      </c>
      <c r="K76" s="14">
        <v>11500</v>
      </c>
      <c r="L76" s="14">
        <v>922772.94899999991</v>
      </c>
      <c r="M76" s="14">
        <v>0</v>
      </c>
      <c r="N76" s="14">
        <v>0</v>
      </c>
      <c r="O76" s="14">
        <v>11500</v>
      </c>
      <c r="P76" s="14">
        <v>922772.94899999991</v>
      </c>
      <c r="Q76" s="14">
        <f t="shared" si="1"/>
        <v>922772.94899999991</v>
      </c>
      <c r="R76" s="14">
        <v>557675.82569999993</v>
      </c>
      <c r="U76" s="1" t="s">
        <v>531</v>
      </c>
    </row>
    <row r="77" spans="1:21" ht="16.5" hidden="1" customHeight="1" x14ac:dyDescent="0.2">
      <c r="A77" s="10">
        <v>72</v>
      </c>
      <c r="B77" s="11" t="s">
        <v>160</v>
      </c>
      <c r="C77" s="12" t="s">
        <v>79</v>
      </c>
      <c r="D77" s="11" t="s">
        <v>37</v>
      </c>
      <c r="E77" s="13">
        <v>79.670770000000005</v>
      </c>
      <c r="F77" s="14">
        <v>300</v>
      </c>
      <c r="G77" s="14">
        <v>23901.231</v>
      </c>
      <c r="H77" s="15">
        <v>500</v>
      </c>
      <c r="I77" s="14">
        <v>39835.385000000002</v>
      </c>
      <c r="J77" s="16">
        <v>1</v>
      </c>
      <c r="K77" s="14">
        <v>500</v>
      </c>
      <c r="L77" s="14">
        <v>39835.385000000002</v>
      </c>
      <c r="M77" s="14">
        <v>0</v>
      </c>
      <c r="N77" s="14">
        <v>0</v>
      </c>
      <c r="O77" s="14">
        <v>500</v>
      </c>
      <c r="P77" s="14">
        <v>39835.385000000002</v>
      </c>
      <c r="Q77" s="14">
        <f t="shared" si="1"/>
        <v>39835.385000000002</v>
      </c>
      <c r="R77" s="14">
        <v>15934.154000000002</v>
      </c>
      <c r="S77" s="1">
        <v>0</v>
      </c>
      <c r="T77" s="1">
        <v>0</v>
      </c>
      <c r="U77" s="1" t="s">
        <v>532</v>
      </c>
    </row>
    <row r="78" spans="1:21" ht="16.5" hidden="1" customHeight="1" x14ac:dyDescent="0.2">
      <c r="A78" s="10">
        <v>73</v>
      </c>
      <c r="B78" s="11" t="s">
        <v>162</v>
      </c>
      <c r="C78" s="12" t="s">
        <v>79</v>
      </c>
      <c r="D78" s="11" t="s">
        <v>37</v>
      </c>
      <c r="E78" s="13">
        <v>23.82141</v>
      </c>
      <c r="F78" s="14">
        <v>300</v>
      </c>
      <c r="G78" s="14">
        <v>7146.4229999999998</v>
      </c>
      <c r="H78" s="15">
        <v>500</v>
      </c>
      <c r="I78" s="14">
        <v>11910.705</v>
      </c>
      <c r="J78" s="16">
        <v>1</v>
      </c>
      <c r="K78" s="14">
        <v>500</v>
      </c>
      <c r="L78" s="14">
        <v>11910.705</v>
      </c>
      <c r="M78" s="14">
        <v>0</v>
      </c>
      <c r="N78" s="14">
        <v>0</v>
      </c>
      <c r="O78" s="14">
        <v>500</v>
      </c>
      <c r="P78" s="14">
        <v>11910.705</v>
      </c>
      <c r="Q78" s="14">
        <f t="shared" si="1"/>
        <v>11910.705</v>
      </c>
      <c r="R78" s="14">
        <v>4764.2820000000002</v>
      </c>
      <c r="S78" s="1">
        <v>0</v>
      </c>
      <c r="T78" s="1">
        <v>0</v>
      </c>
      <c r="U78" s="1" t="s">
        <v>532</v>
      </c>
    </row>
    <row r="79" spans="1:21" ht="16.5" hidden="1" customHeight="1" x14ac:dyDescent="0.2">
      <c r="A79" s="10">
        <v>74</v>
      </c>
      <c r="B79" s="11" t="s">
        <v>164</v>
      </c>
      <c r="C79" s="12" t="s">
        <v>79</v>
      </c>
      <c r="D79" s="11" t="s">
        <v>37</v>
      </c>
      <c r="E79" s="13">
        <v>74.18647</v>
      </c>
      <c r="F79" s="14">
        <v>300</v>
      </c>
      <c r="G79" s="14">
        <v>22255.940999999999</v>
      </c>
      <c r="H79" s="15">
        <v>500</v>
      </c>
      <c r="I79" s="14">
        <v>37093.235000000001</v>
      </c>
      <c r="J79" s="16">
        <v>1</v>
      </c>
      <c r="K79" s="14">
        <v>500</v>
      </c>
      <c r="L79" s="14">
        <v>37093.235000000001</v>
      </c>
      <c r="M79" s="14">
        <v>0</v>
      </c>
      <c r="N79" s="14">
        <v>0</v>
      </c>
      <c r="O79" s="14">
        <v>500</v>
      </c>
      <c r="P79" s="14">
        <v>37093.235000000001</v>
      </c>
      <c r="Q79" s="14">
        <f t="shared" si="1"/>
        <v>37093.235000000001</v>
      </c>
      <c r="R79" s="14">
        <v>14837.294000000002</v>
      </c>
      <c r="U79" s="1" t="s">
        <v>533</v>
      </c>
    </row>
    <row r="80" spans="1:21" ht="16.5" hidden="1" customHeight="1" x14ac:dyDescent="0.2">
      <c r="A80" s="10">
        <v>75</v>
      </c>
      <c r="B80" s="11" t="s">
        <v>166</v>
      </c>
      <c r="C80" s="12" t="s">
        <v>79</v>
      </c>
      <c r="D80" s="11" t="s">
        <v>37</v>
      </c>
      <c r="E80" s="13">
        <v>19.006809999999998</v>
      </c>
      <c r="F80" s="14">
        <v>300</v>
      </c>
      <c r="G80" s="14">
        <v>5702.0429999999997</v>
      </c>
      <c r="H80" s="15">
        <v>500</v>
      </c>
      <c r="I80" s="14">
        <v>9503.4049999999988</v>
      </c>
      <c r="J80" s="16">
        <v>1</v>
      </c>
      <c r="K80" s="14">
        <v>500</v>
      </c>
      <c r="L80" s="14">
        <v>9503.4049999999988</v>
      </c>
      <c r="M80" s="14">
        <v>0</v>
      </c>
      <c r="N80" s="14">
        <v>0</v>
      </c>
      <c r="O80" s="14">
        <v>500</v>
      </c>
      <c r="P80" s="14">
        <v>9503.4049999999988</v>
      </c>
      <c r="Q80" s="14">
        <f t="shared" si="1"/>
        <v>9503.4049999999988</v>
      </c>
      <c r="R80" s="14">
        <v>3801.3619999999992</v>
      </c>
      <c r="U80" s="1" t="s">
        <v>533</v>
      </c>
    </row>
    <row r="81" spans="1:21" ht="16.5" hidden="1" customHeight="1" x14ac:dyDescent="0.2">
      <c r="A81" s="10">
        <v>76</v>
      </c>
      <c r="B81" s="11" t="s">
        <v>168</v>
      </c>
      <c r="C81" s="12" t="s">
        <v>79</v>
      </c>
      <c r="D81" s="11" t="s">
        <v>37</v>
      </c>
      <c r="E81" s="13">
        <v>79.734120000000004</v>
      </c>
      <c r="F81" s="14">
        <v>300</v>
      </c>
      <c r="G81" s="14">
        <v>23920.236000000001</v>
      </c>
      <c r="H81" s="15">
        <v>500</v>
      </c>
      <c r="I81" s="14">
        <v>39867.060000000005</v>
      </c>
      <c r="J81" s="16">
        <v>1</v>
      </c>
      <c r="K81" s="14">
        <v>500</v>
      </c>
      <c r="L81" s="14">
        <v>39867.060000000005</v>
      </c>
      <c r="M81" s="14">
        <v>0</v>
      </c>
      <c r="N81" s="14">
        <v>0</v>
      </c>
      <c r="O81" s="14">
        <v>500</v>
      </c>
      <c r="P81" s="14">
        <v>39867.060000000005</v>
      </c>
      <c r="Q81" s="14">
        <f t="shared" si="1"/>
        <v>39867.060000000005</v>
      </c>
      <c r="R81" s="14">
        <v>15946.824000000004</v>
      </c>
      <c r="U81" s="1" t="s">
        <v>531</v>
      </c>
    </row>
    <row r="82" spans="1:21" ht="16.5" hidden="1" customHeight="1" x14ac:dyDescent="0.2">
      <c r="A82" s="10">
        <v>77</v>
      </c>
      <c r="B82" s="11" t="s">
        <v>170</v>
      </c>
      <c r="C82" s="12" t="s">
        <v>79</v>
      </c>
      <c r="D82" s="11" t="s">
        <v>37</v>
      </c>
      <c r="E82" s="13">
        <v>28.988959999999999</v>
      </c>
      <c r="F82" s="14">
        <v>300</v>
      </c>
      <c r="G82" s="14">
        <v>8696.6880000000001</v>
      </c>
      <c r="H82" s="15">
        <v>500</v>
      </c>
      <c r="I82" s="14">
        <v>14494.48</v>
      </c>
      <c r="J82" s="16">
        <v>1</v>
      </c>
      <c r="K82" s="14">
        <v>500</v>
      </c>
      <c r="L82" s="14">
        <v>14494.48</v>
      </c>
      <c r="M82" s="14">
        <v>0</v>
      </c>
      <c r="N82" s="14">
        <v>0</v>
      </c>
      <c r="O82" s="14">
        <v>500</v>
      </c>
      <c r="P82" s="14">
        <v>14494.48</v>
      </c>
      <c r="Q82" s="14">
        <f t="shared" si="1"/>
        <v>14494.48</v>
      </c>
      <c r="R82" s="14">
        <v>5797.7919999999995</v>
      </c>
      <c r="U82" s="1" t="s">
        <v>531</v>
      </c>
    </row>
    <row r="83" spans="1:21" ht="16.5" hidden="1" customHeight="1" x14ac:dyDescent="0.2">
      <c r="A83" s="10">
        <v>78</v>
      </c>
      <c r="B83" s="11" t="s">
        <v>173</v>
      </c>
      <c r="C83" s="12" t="s">
        <v>382</v>
      </c>
      <c r="D83" s="11" t="s">
        <v>35</v>
      </c>
      <c r="E83" s="13">
        <v>12.600000000000001</v>
      </c>
      <c r="F83" s="14">
        <v>13500</v>
      </c>
      <c r="G83" s="14">
        <v>170100.00000000003</v>
      </c>
      <c r="H83" s="15">
        <v>16500</v>
      </c>
      <c r="I83" s="14">
        <v>207900.00000000003</v>
      </c>
      <c r="J83" s="16">
        <v>1</v>
      </c>
      <c r="K83" s="14">
        <v>16500</v>
      </c>
      <c r="L83" s="14">
        <v>207900.00000000003</v>
      </c>
      <c r="M83" s="14">
        <v>0</v>
      </c>
      <c r="N83" s="14">
        <v>0</v>
      </c>
      <c r="O83" s="14">
        <v>16500</v>
      </c>
      <c r="P83" s="14">
        <v>207900.00000000003</v>
      </c>
      <c r="Q83" s="14">
        <f t="shared" si="1"/>
        <v>207900.00000000003</v>
      </c>
      <c r="R83" s="14">
        <v>37800</v>
      </c>
      <c r="S83" s="1">
        <v>0</v>
      </c>
      <c r="T83" s="1">
        <v>0</v>
      </c>
      <c r="U83" s="1" t="s">
        <v>532</v>
      </c>
    </row>
    <row r="84" spans="1:21" ht="16.5" hidden="1" customHeight="1" x14ac:dyDescent="0.2">
      <c r="A84" s="10">
        <v>79</v>
      </c>
      <c r="B84" s="11" t="s">
        <v>175</v>
      </c>
      <c r="C84" s="12" t="s">
        <v>382</v>
      </c>
      <c r="D84" s="11" t="s">
        <v>35</v>
      </c>
      <c r="E84" s="13">
        <v>12.600000000000001</v>
      </c>
      <c r="F84" s="14">
        <v>13500</v>
      </c>
      <c r="G84" s="14">
        <v>170100.00000000003</v>
      </c>
      <c r="H84" s="15">
        <v>16500</v>
      </c>
      <c r="I84" s="14">
        <v>207900.00000000003</v>
      </c>
      <c r="J84" s="16">
        <v>1</v>
      </c>
      <c r="K84" s="14">
        <v>16500</v>
      </c>
      <c r="L84" s="14">
        <v>207900.00000000003</v>
      </c>
      <c r="M84" s="14">
        <v>0</v>
      </c>
      <c r="N84" s="14">
        <v>0</v>
      </c>
      <c r="O84" s="14">
        <v>16500</v>
      </c>
      <c r="P84" s="14">
        <v>207900.00000000003</v>
      </c>
      <c r="Q84" s="14">
        <f t="shared" si="1"/>
        <v>207900.00000000003</v>
      </c>
      <c r="R84" s="14">
        <v>37800</v>
      </c>
      <c r="U84" s="1" t="s">
        <v>531</v>
      </c>
    </row>
    <row r="85" spans="1:21" ht="16.5" hidden="1" customHeight="1" x14ac:dyDescent="0.2">
      <c r="A85" s="10">
        <v>80</v>
      </c>
      <c r="B85" s="11" t="s">
        <v>177</v>
      </c>
      <c r="C85" s="12" t="s">
        <v>56</v>
      </c>
      <c r="D85" s="11" t="s">
        <v>35</v>
      </c>
      <c r="E85" s="13">
        <v>6</v>
      </c>
      <c r="F85" s="14">
        <v>10000</v>
      </c>
      <c r="G85" s="14">
        <v>60000</v>
      </c>
      <c r="H85" s="15">
        <v>10000</v>
      </c>
      <c r="I85" s="14">
        <v>60000</v>
      </c>
      <c r="J85" s="16">
        <v>1</v>
      </c>
      <c r="K85" s="14">
        <v>10000</v>
      </c>
      <c r="L85" s="14">
        <v>60000</v>
      </c>
      <c r="M85" s="14">
        <v>0</v>
      </c>
      <c r="N85" s="14">
        <v>0</v>
      </c>
      <c r="O85" s="14">
        <v>10000</v>
      </c>
      <c r="P85" s="14">
        <v>60000</v>
      </c>
      <c r="Q85" s="14">
        <f t="shared" si="1"/>
        <v>60000</v>
      </c>
      <c r="R85" s="14">
        <v>0</v>
      </c>
      <c r="U85" s="1" t="s">
        <v>532</v>
      </c>
    </row>
    <row r="86" spans="1:21" ht="16.5" hidden="1" customHeight="1" x14ac:dyDescent="0.2">
      <c r="A86" s="10">
        <v>81</v>
      </c>
      <c r="B86" s="11" t="s">
        <v>179</v>
      </c>
      <c r="C86" s="12" t="s">
        <v>56</v>
      </c>
      <c r="D86" s="11" t="s">
        <v>35</v>
      </c>
      <c r="E86" s="13">
        <v>6</v>
      </c>
      <c r="F86" s="14">
        <v>10000</v>
      </c>
      <c r="G86" s="14">
        <v>60000</v>
      </c>
      <c r="H86" s="15">
        <v>10000</v>
      </c>
      <c r="I86" s="14">
        <v>60000</v>
      </c>
      <c r="J86" s="16">
        <v>1</v>
      </c>
      <c r="K86" s="14">
        <v>10000</v>
      </c>
      <c r="L86" s="14">
        <v>60000</v>
      </c>
      <c r="M86" s="14">
        <v>0</v>
      </c>
      <c r="N86" s="14">
        <v>0</v>
      </c>
      <c r="O86" s="14">
        <v>10000</v>
      </c>
      <c r="P86" s="14">
        <v>60000</v>
      </c>
      <c r="Q86" s="14">
        <f t="shared" si="1"/>
        <v>60000</v>
      </c>
      <c r="R86" s="14">
        <v>0</v>
      </c>
      <c r="U86" s="1" t="s">
        <v>533</v>
      </c>
    </row>
    <row r="87" spans="1:21" ht="16.5" hidden="1" customHeight="1" x14ac:dyDescent="0.2">
      <c r="A87" s="10">
        <v>82</v>
      </c>
      <c r="B87" s="11" t="s">
        <v>181</v>
      </c>
      <c r="C87" s="12" t="s">
        <v>56</v>
      </c>
      <c r="D87" s="11" t="s">
        <v>35</v>
      </c>
      <c r="E87" s="13">
        <v>6</v>
      </c>
      <c r="F87" s="14">
        <v>10000</v>
      </c>
      <c r="G87" s="14">
        <v>60000</v>
      </c>
      <c r="H87" s="15">
        <v>10000</v>
      </c>
      <c r="I87" s="14">
        <v>60000</v>
      </c>
      <c r="J87" s="16">
        <v>1</v>
      </c>
      <c r="K87" s="14">
        <v>10000</v>
      </c>
      <c r="L87" s="14">
        <v>60000</v>
      </c>
      <c r="M87" s="14">
        <v>0</v>
      </c>
      <c r="N87" s="14">
        <v>0</v>
      </c>
      <c r="O87" s="14">
        <v>10000</v>
      </c>
      <c r="P87" s="14">
        <v>60000</v>
      </c>
      <c r="Q87" s="14">
        <f t="shared" si="1"/>
        <v>60000</v>
      </c>
      <c r="R87" s="14">
        <v>0</v>
      </c>
      <c r="U87" s="1" t="s">
        <v>531</v>
      </c>
    </row>
    <row r="88" spans="1:21" ht="16.5" hidden="1" customHeight="1" x14ac:dyDescent="0.2">
      <c r="A88" s="10">
        <v>83</v>
      </c>
      <c r="B88" s="11" t="s">
        <v>184</v>
      </c>
      <c r="C88" s="12" t="s">
        <v>469</v>
      </c>
      <c r="D88" s="11" t="s">
        <v>58</v>
      </c>
      <c r="E88" s="13">
        <v>8</v>
      </c>
      <c r="F88" s="14">
        <v>16500</v>
      </c>
      <c r="G88" s="14">
        <v>132000</v>
      </c>
      <c r="H88" s="15">
        <v>16500</v>
      </c>
      <c r="I88" s="14">
        <v>132000</v>
      </c>
      <c r="J88" s="16">
        <v>1</v>
      </c>
      <c r="K88" s="14">
        <v>16500</v>
      </c>
      <c r="L88" s="14">
        <v>132000</v>
      </c>
      <c r="M88" s="14">
        <v>0</v>
      </c>
      <c r="N88" s="14">
        <v>0</v>
      </c>
      <c r="O88" s="14">
        <v>16500</v>
      </c>
      <c r="P88" s="14">
        <v>132000</v>
      </c>
      <c r="Q88" s="14">
        <f t="shared" si="1"/>
        <v>132000</v>
      </c>
      <c r="R88" s="14">
        <v>0</v>
      </c>
      <c r="U88" s="1" t="s">
        <v>533</v>
      </c>
    </row>
    <row r="89" spans="1:21" ht="16.5" hidden="1" customHeight="1" x14ac:dyDescent="0.2">
      <c r="A89" s="10">
        <v>84</v>
      </c>
      <c r="B89" s="11" t="s">
        <v>186</v>
      </c>
      <c r="C89" s="12" t="s">
        <v>377</v>
      </c>
      <c r="D89" s="11" t="s">
        <v>58</v>
      </c>
      <c r="E89" s="13">
        <v>16</v>
      </c>
      <c r="F89" s="14">
        <v>35000</v>
      </c>
      <c r="G89" s="14">
        <v>560000</v>
      </c>
      <c r="H89" s="15">
        <v>35000</v>
      </c>
      <c r="I89" s="14">
        <v>560000</v>
      </c>
      <c r="J89" s="16">
        <v>1</v>
      </c>
      <c r="K89" s="14">
        <v>35000</v>
      </c>
      <c r="L89" s="14">
        <v>560000</v>
      </c>
      <c r="M89" s="14">
        <v>0</v>
      </c>
      <c r="N89" s="14">
        <v>0</v>
      </c>
      <c r="O89" s="14">
        <v>35000</v>
      </c>
      <c r="P89" s="14">
        <v>560000</v>
      </c>
      <c r="Q89" s="14">
        <f t="shared" si="1"/>
        <v>560000</v>
      </c>
      <c r="R89" s="14">
        <v>0</v>
      </c>
      <c r="U89" s="1" t="s">
        <v>532</v>
      </c>
    </row>
    <row r="90" spans="1:21" ht="16.5" hidden="1" customHeight="1" x14ac:dyDescent="0.2">
      <c r="A90" s="10">
        <v>85</v>
      </c>
      <c r="B90" s="11" t="s">
        <v>188</v>
      </c>
      <c r="C90" s="12" t="s">
        <v>377</v>
      </c>
      <c r="D90" s="11" t="s">
        <v>58</v>
      </c>
      <c r="E90" s="13">
        <v>16</v>
      </c>
      <c r="F90" s="14">
        <v>35000</v>
      </c>
      <c r="G90" s="14">
        <v>560000</v>
      </c>
      <c r="H90" s="15">
        <v>35000</v>
      </c>
      <c r="I90" s="14">
        <v>560000</v>
      </c>
      <c r="J90" s="16">
        <v>1</v>
      </c>
      <c r="K90" s="14">
        <v>35000</v>
      </c>
      <c r="L90" s="14">
        <v>560000</v>
      </c>
      <c r="M90" s="14">
        <v>0</v>
      </c>
      <c r="N90" s="14">
        <v>0</v>
      </c>
      <c r="O90" s="14">
        <v>35000</v>
      </c>
      <c r="P90" s="14">
        <v>560000</v>
      </c>
      <c r="Q90" s="14">
        <f t="shared" si="1"/>
        <v>560000</v>
      </c>
      <c r="R90" s="14">
        <v>0</v>
      </c>
      <c r="U90" s="1" t="s">
        <v>531</v>
      </c>
    </row>
    <row r="91" spans="1:21" ht="16.5" hidden="1" customHeight="1" x14ac:dyDescent="0.2">
      <c r="A91" s="10">
        <v>86</v>
      </c>
      <c r="B91" s="11" t="s">
        <v>184</v>
      </c>
      <c r="C91" s="12" t="s">
        <v>40</v>
      </c>
      <c r="D91" s="11" t="s">
        <v>41</v>
      </c>
      <c r="E91" s="13">
        <v>100</v>
      </c>
      <c r="F91" s="14">
        <v>8000</v>
      </c>
      <c r="G91" s="14">
        <v>800000</v>
      </c>
      <c r="H91" s="15">
        <v>8000</v>
      </c>
      <c r="I91" s="14">
        <v>800000</v>
      </c>
      <c r="J91" s="16">
        <v>1</v>
      </c>
      <c r="K91" s="14">
        <v>8000</v>
      </c>
      <c r="L91" s="14">
        <v>800000</v>
      </c>
      <c r="M91" s="14">
        <v>0</v>
      </c>
      <c r="N91" s="14">
        <v>0</v>
      </c>
      <c r="O91" s="14">
        <v>8000</v>
      </c>
      <c r="P91" s="14">
        <v>800000</v>
      </c>
      <c r="Q91" s="14">
        <f t="shared" si="1"/>
        <v>800000</v>
      </c>
      <c r="R91" s="14">
        <v>0</v>
      </c>
      <c r="U91" s="1" t="s">
        <v>532</v>
      </c>
    </row>
    <row r="92" spans="1:21" ht="16.5" hidden="1" customHeight="1" x14ac:dyDescent="0.2">
      <c r="A92" s="10">
        <v>87</v>
      </c>
      <c r="B92" s="11" t="s">
        <v>191</v>
      </c>
      <c r="C92" s="12" t="s">
        <v>40</v>
      </c>
      <c r="D92" s="11" t="s">
        <v>41</v>
      </c>
      <c r="E92" s="13">
        <v>100</v>
      </c>
      <c r="F92" s="14">
        <v>8000</v>
      </c>
      <c r="G92" s="14">
        <v>800000</v>
      </c>
      <c r="H92" s="15">
        <v>8000</v>
      </c>
      <c r="I92" s="14">
        <v>800000</v>
      </c>
      <c r="J92" s="16">
        <v>1</v>
      </c>
      <c r="K92" s="14">
        <v>8000</v>
      </c>
      <c r="L92" s="14">
        <v>800000</v>
      </c>
      <c r="M92" s="14">
        <v>0</v>
      </c>
      <c r="N92" s="14">
        <v>0</v>
      </c>
      <c r="O92" s="14">
        <v>8000</v>
      </c>
      <c r="P92" s="14">
        <v>800000</v>
      </c>
      <c r="Q92" s="14">
        <f t="shared" si="1"/>
        <v>800000</v>
      </c>
      <c r="R92" s="14">
        <v>0</v>
      </c>
      <c r="U92" s="1" t="s">
        <v>533</v>
      </c>
    </row>
    <row r="93" spans="1:21" ht="16.5" hidden="1" customHeight="1" x14ac:dyDescent="0.2">
      <c r="A93" s="10">
        <v>88</v>
      </c>
      <c r="B93" s="11" t="s">
        <v>193</v>
      </c>
      <c r="C93" s="12" t="s">
        <v>40</v>
      </c>
      <c r="D93" s="11" t="s">
        <v>41</v>
      </c>
      <c r="E93" s="13">
        <v>100</v>
      </c>
      <c r="F93" s="14">
        <v>8000</v>
      </c>
      <c r="G93" s="14">
        <v>800000</v>
      </c>
      <c r="H93" s="15">
        <v>8000</v>
      </c>
      <c r="I93" s="14">
        <v>800000</v>
      </c>
      <c r="J93" s="16">
        <v>1</v>
      </c>
      <c r="K93" s="14">
        <v>8000</v>
      </c>
      <c r="L93" s="14">
        <v>800000</v>
      </c>
      <c r="M93" s="14">
        <v>0</v>
      </c>
      <c r="N93" s="14">
        <v>0</v>
      </c>
      <c r="O93" s="14">
        <v>8000</v>
      </c>
      <c r="P93" s="14">
        <v>800000</v>
      </c>
      <c r="Q93" s="14">
        <f t="shared" si="1"/>
        <v>800000</v>
      </c>
      <c r="R93" s="14">
        <v>0</v>
      </c>
      <c r="U93" s="1" t="s">
        <v>531</v>
      </c>
    </row>
    <row r="94" spans="1:21" ht="16.5" hidden="1" customHeight="1" x14ac:dyDescent="0.2">
      <c r="A94" s="10">
        <v>89</v>
      </c>
      <c r="B94" s="11" t="s">
        <v>195</v>
      </c>
      <c r="C94" s="12" t="s">
        <v>81</v>
      </c>
      <c r="D94" s="11" t="s">
        <v>43</v>
      </c>
      <c r="E94" s="13">
        <v>60.6</v>
      </c>
      <c r="F94" s="14">
        <v>36500</v>
      </c>
      <c r="G94" s="14">
        <v>2211900</v>
      </c>
      <c r="H94" s="15">
        <v>131182</v>
      </c>
      <c r="I94" s="14">
        <v>7949629.2000000002</v>
      </c>
      <c r="J94" s="16">
        <v>1</v>
      </c>
      <c r="K94" s="14">
        <v>131182</v>
      </c>
      <c r="L94" s="14">
        <v>7949629.2000000002</v>
      </c>
      <c r="M94" s="14">
        <v>0</v>
      </c>
      <c r="N94" s="14">
        <v>0</v>
      </c>
      <c r="O94" s="14">
        <v>131182</v>
      </c>
      <c r="P94" s="14">
        <v>7949629.2000000002</v>
      </c>
      <c r="Q94" s="14">
        <f t="shared" si="1"/>
        <v>7949629.2000000002</v>
      </c>
      <c r="R94" s="14">
        <v>5737729.2000000002</v>
      </c>
      <c r="S94" s="1">
        <v>0</v>
      </c>
      <c r="T94" s="1">
        <v>0</v>
      </c>
      <c r="U94" s="1" t="s">
        <v>532</v>
      </c>
    </row>
    <row r="95" spans="1:21" ht="16.5" hidden="1" customHeight="1" x14ac:dyDescent="0.2">
      <c r="A95" s="10">
        <v>90</v>
      </c>
      <c r="B95" s="11" t="s">
        <v>197</v>
      </c>
      <c r="C95" s="12" t="s">
        <v>81</v>
      </c>
      <c r="D95" s="11" t="s">
        <v>43</v>
      </c>
      <c r="E95" s="13">
        <v>60.6</v>
      </c>
      <c r="F95" s="14">
        <v>36500</v>
      </c>
      <c r="G95" s="14">
        <v>2211900</v>
      </c>
      <c r="H95" s="15">
        <v>131182</v>
      </c>
      <c r="I95" s="14">
        <v>7949629.2000000002</v>
      </c>
      <c r="J95" s="16">
        <v>1</v>
      </c>
      <c r="K95" s="14">
        <v>131182</v>
      </c>
      <c r="L95" s="14">
        <v>7949629.2000000002</v>
      </c>
      <c r="M95" s="14">
        <v>0</v>
      </c>
      <c r="N95" s="14">
        <v>0</v>
      </c>
      <c r="O95" s="14">
        <v>131182</v>
      </c>
      <c r="P95" s="14">
        <v>7949629.2000000002</v>
      </c>
      <c r="Q95" s="14">
        <f t="shared" si="1"/>
        <v>7949629.2000000002</v>
      </c>
      <c r="R95" s="14">
        <v>5737729.2000000002</v>
      </c>
      <c r="U95" s="1" t="s">
        <v>533</v>
      </c>
    </row>
    <row r="96" spans="1:21" ht="16.5" hidden="1" customHeight="1" x14ac:dyDescent="0.2">
      <c r="A96" s="10">
        <v>91</v>
      </c>
      <c r="B96" s="11" t="s">
        <v>198</v>
      </c>
      <c r="C96" s="12" t="s">
        <v>81</v>
      </c>
      <c r="D96" s="11" t="s">
        <v>43</v>
      </c>
      <c r="E96" s="13">
        <v>60.6</v>
      </c>
      <c r="F96" s="14">
        <v>36500</v>
      </c>
      <c r="G96" s="14">
        <v>2211900</v>
      </c>
      <c r="H96" s="15">
        <v>131182</v>
      </c>
      <c r="I96" s="14">
        <v>7949629.2000000002</v>
      </c>
      <c r="J96" s="16">
        <v>1</v>
      </c>
      <c r="K96" s="14">
        <v>131182</v>
      </c>
      <c r="L96" s="14">
        <v>7949629.2000000002</v>
      </c>
      <c r="M96" s="14">
        <v>0</v>
      </c>
      <c r="N96" s="14">
        <v>0</v>
      </c>
      <c r="O96" s="14">
        <v>131182</v>
      </c>
      <c r="P96" s="14">
        <v>7949629.2000000002</v>
      </c>
      <c r="Q96" s="14">
        <f t="shared" si="1"/>
        <v>7949629.2000000002</v>
      </c>
      <c r="R96" s="14">
        <v>5737729.2000000002</v>
      </c>
      <c r="U96" s="1" t="s">
        <v>531</v>
      </c>
    </row>
    <row r="97" spans="1:21" ht="16.5" hidden="1" customHeight="1" x14ac:dyDescent="0.2">
      <c r="A97" s="10">
        <v>92</v>
      </c>
      <c r="B97" s="11" t="s">
        <v>200</v>
      </c>
      <c r="C97" s="12" t="s">
        <v>496</v>
      </c>
      <c r="D97" s="11" t="s">
        <v>43</v>
      </c>
      <c r="E97" s="13">
        <v>78.78</v>
      </c>
      <c r="F97" s="14">
        <v>73000</v>
      </c>
      <c r="G97" s="14">
        <v>5750940</v>
      </c>
      <c r="H97" s="15">
        <v>367985</v>
      </c>
      <c r="I97" s="14">
        <v>28989858.300000001</v>
      </c>
      <c r="J97" s="16">
        <v>1</v>
      </c>
      <c r="K97" s="14">
        <v>367985</v>
      </c>
      <c r="L97" s="14">
        <v>28989858.300000001</v>
      </c>
      <c r="M97" s="14">
        <v>0</v>
      </c>
      <c r="N97" s="14">
        <v>0</v>
      </c>
      <c r="O97" s="14">
        <v>367985</v>
      </c>
      <c r="P97" s="14">
        <v>28989858.300000001</v>
      </c>
      <c r="Q97" s="14">
        <f t="shared" si="1"/>
        <v>28989858.300000001</v>
      </c>
      <c r="R97" s="14">
        <v>23238918.300000001</v>
      </c>
      <c r="U97" s="1" t="s">
        <v>531</v>
      </c>
    </row>
    <row r="98" spans="1:21" ht="16.5" hidden="1" customHeight="1" x14ac:dyDescent="0.2">
      <c r="A98" s="10">
        <v>93</v>
      </c>
      <c r="B98" s="11" t="s">
        <v>202</v>
      </c>
      <c r="C98" s="12" t="s">
        <v>497</v>
      </c>
      <c r="D98" s="11" t="s">
        <v>43</v>
      </c>
      <c r="E98" s="13">
        <v>48.480000000000004</v>
      </c>
      <c r="F98" s="14">
        <v>73000</v>
      </c>
      <c r="G98" s="14">
        <v>3539040.0000000005</v>
      </c>
      <c r="H98" s="15">
        <v>243265</v>
      </c>
      <c r="I98" s="14">
        <v>11793487.200000001</v>
      </c>
      <c r="J98" s="16">
        <v>1</v>
      </c>
      <c r="K98" s="14">
        <v>243265</v>
      </c>
      <c r="L98" s="14">
        <v>11793487.200000001</v>
      </c>
      <c r="M98" s="14">
        <v>0</v>
      </c>
      <c r="N98" s="14">
        <v>0</v>
      </c>
      <c r="O98" s="14">
        <v>243265</v>
      </c>
      <c r="P98" s="14">
        <v>11793487.200000001</v>
      </c>
      <c r="Q98" s="14">
        <f t="shared" si="1"/>
        <v>11793487.200000001</v>
      </c>
      <c r="R98" s="14">
        <v>8254447.2000000011</v>
      </c>
      <c r="U98" s="1" t="s">
        <v>531</v>
      </c>
    </row>
    <row r="99" spans="1:21" ht="16.5" hidden="1" customHeight="1" x14ac:dyDescent="0.2">
      <c r="A99" s="10">
        <v>94</v>
      </c>
      <c r="B99" s="11" t="s">
        <v>204</v>
      </c>
      <c r="C99" s="12" t="s">
        <v>499</v>
      </c>
      <c r="D99" s="11" t="s">
        <v>43</v>
      </c>
      <c r="E99" s="13">
        <v>75.75</v>
      </c>
      <c r="F99" s="14">
        <v>29200</v>
      </c>
      <c r="G99" s="14">
        <v>2211900</v>
      </c>
      <c r="H99" s="15">
        <v>106315</v>
      </c>
      <c r="I99" s="14">
        <v>8053361.25</v>
      </c>
      <c r="J99" s="16">
        <v>1</v>
      </c>
      <c r="K99" s="14">
        <v>106315</v>
      </c>
      <c r="L99" s="14">
        <v>8053361.25</v>
      </c>
      <c r="M99" s="14">
        <v>0</v>
      </c>
      <c r="N99" s="14">
        <v>0</v>
      </c>
      <c r="O99" s="14">
        <v>106315</v>
      </c>
      <c r="P99" s="14">
        <v>8053361.25</v>
      </c>
      <c r="Q99" s="14">
        <f t="shared" si="1"/>
        <v>8053361.25</v>
      </c>
      <c r="R99" s="14">
        <v>5841461.25</v>
      </c>
      <c r="U99" s="1" t="s">
        <v>531</v>
      </c>
    </row>
    <row r="100" spans="1:21" ht="16.5" hidden="1" customHeight="1" x14ac:dyDescent="0.2">
      <c r="A100" s="10">
        <v>95</v>
      </c>
      <c r="B100" s="11" t="s">
        <v>206</v>
      </c>
      <c r="C100" s="12" t="s">
        <v>501</v>
      </c>
      <c r="D100" s="11" t="s">
        <v>43</v>
      </c>
      <c r="E100" s="13">
        <v>35.524999999999999</v>
      </c>
      <c r="F100" s="14">
        <v>2760</v>
      </c>
      <c r="G100" s="14">
        <v>98049</v>
      </c>
      <c r="H100" s="15">
        <v>39091</v>
      </c>
      <c r="I100" s="14">
        <v>1388707.7749999999</v>
      </c>
      <c r="J100" s="16">
        <v>1</v>
      </c>
      <c r="K100" s="14">
        <v>39091</v>
      </c>
      <c r="L100" s="14">
        <v>1388707.7749999999</v>
      </c>
      <c r="M100" s="14">
        <v>0</v>
      </c>
      <c r="N100" s="14">
        <v>0</v>
      </c>
      <c r="O100" s="14">
        <v>39091</v>
      </c>
      <c r="P100" s="14">
        <v>1388707.7749999999</v>
      </c>
      <c r="Q100" s="14">
        <f t="shared" si="1"/>
        <v>1388707.7749999999</v>
      </c>
      <c r="R100" s="14">
        <v>1290658.7749999999</v>
      </c>
      <c r="U100" s="1" t="s">
        <v>531</v>
      </c>
    </row>
    <row r="101" spans="1:21" ht="16.5" hidden="1" customHeight="1" x14ac:dyDescent="0.2">
      <c r="A101" s="10">
        <v>96</v>
      </c>
      <c r="B101" s="11" t="s">
        <v>208</v>
      </c>
      <c r="C101" s="12" t="s">
        <v>83</v>
      </c>
      <c r="D101" s="11" t="s">
        <v>39</v>
      </c>
      <c r="E101" s="13">
        <v>96.362919999999988</v>
      </c>
      <c r="F101" s="14">
        <v>140000</v>
      </c>
      <c r="G101" s="14">
        <v>13490808.799999999</v>
      </c>
      <c r="H101" s="15">
        <v>200000</v>
      </c>
      <c r="I101" s="14">
        <v>19272583.999999996</v>
      </c>
      <c r="J101" s="16">
        <v>1</v>
      </c>
      <c r="K101" s="14">
        <v>200000</v>
      </c>
      <c r="L101" s="14">
        <v>19272583.999999996</v>
      </c>
      <c r="M101" s="14">
        <v>0</v>
      </c>
      <c r="N101" s="14">
        <v>0</v>
      </c>
      <c r="O101" s="14">
        <v>200000</v>
      </c>
      <c r="P101" s="14">
        <v>19272583.999999996</v>
      </c>
      <c r="Q101" s="14">
        <f t="shared" si="1"/>
        <v>19272583.999999996</v>
      </c>
      <c r="R101" s="14">
        <v>5781775.1999999974</v>
      </c>
      <c r="S101" s="1">
        <v>0</v>
      </c>
      <c r="T101" s="1">
        <v>0</v>
      </c>
      <c r="U101" s="1" t="s">
        <v>532</v>
      </c>
    </row>
    <row r="102" spans="1:21" ht="16.5" hidden="1" customHeight="1" x14ac:dyDescent="0.2">
      <c r="A102" s="10">
        <v>97</v>
      </c>
      <c r="B102" s="11" t="s">
        <v>210</v>
      </c>
      <c r="C102" s="12" t="s">
        <v>83</v>
      </c>
      <c r="D102" s="11" t="s">
        <v>39</v>
      </c>
      <c r="E102" s="13">
        <v>17.393540000000002</v>
      </c>
      <c r="F102" s="14">
        <v>140000</v>
      </c>
      <c r="G102" s="14">
        <v>2435095.6</v>
      </c>
      <c r="H102" s="15">
        <v>200000</v>
      </c>
      <c r="I102" s="14">
        <v>3478708.0000000005</v>
      </c>
      <c r="J102" s="16">
        <v>1</v>
      </c>
      <c r="K102" s="14">
        <v>200000</v>
      </c>
      <c r="L102" s="14">
        <v>3478708.0000000005</v>
      </c>
      <c r="M102" s="14">
        <v>0</v>
      </c>
      <c r="N102" s="14">
        <v>0</v>
      </c>
      <c r="O102" s="14">
        <v>200000</v>
      </c>
      <c r="P102" s="14">
        <v>3478708.0000000005</v>
      </c>
      <c r="Q102" s="14">
        <f t="shared" si="1"/>
        <v>3478708.0000000005</v>
      </c>
      <c r="R102" s="14">
        <v>1043612.4000000004</v>
      </c>
      <c r="S102" s="1">
        <v>0</v>
      </c>
      <c r="T102" s="1">
        <v>0</v>
      </c>
      <c r="U102" s="1" t="s">
        <v>532</v>
      </c>
    </row>
    <row r="103" spans="1:21" ht="16.5" hidden="1" customHeight="1" x14ac:dyDescent="0.2">
      <c r="A103" s="10">
        <v>98</v>
      </c>
      <c r="B103" s="11" t="s">
        <v>210</v>
      </c>
      <c r="C103" s="12" t="s">
        <v>83</v>
      </c>
      <c r="D103" s="11" t="s">
        <v>39</v>
      </c>
      <c r="E103" s="13">
        <v>13.42</v>
      </c>
      <c r="F103" s="14">
        <v>140000</v>
      </c>
      <c r="G103" s="14">
        <v>1878800</v>
      </c>
      <c r="H103" s="15">
        <v>200000</v>
      </c>
      <c r="I103" s="14">
        <v>2684000</v>
      </c>
      <c r="J103" s="16">
        <v>1</v>
      </c>
      <c r="K103" s="14">
        <v>200000</v>
      </c>
      <c r="L103" s="14">
        <v>2684000</v>
      </c>
      <c r="M103" s="14">
        <v>0</v>
      </c>
      <c r="N103" s="14">
        <v>0</v>
      </c>
      <c r="O103" s="14">
        <v>200000</v>
      </c>
      <c r="P103" s="14">
        <v>2684000</v>
      </c>
      <c r="Q103" s="14">
        <f t="shared" si="1"/>
        <v>2684000</v>
      </c>
      <c r="R103" s="14">
        <v>805200</v>
      </c>
      <c r="S103" s="1">
        <v>0</v>
      </c>
      <c r="T103" s="1">
        <v>0</v>
      </c>
      <c r="U103" s="1" t="s">
        <v>532</v>
      </c>
    </row>
    <row r="104" spans="1:21" ht="16.5" hidden="1" customHeight="1" x14ac:dyDescent="0.2">
      <c r="A104" s="10">
        <v>99</v>
      </c>
      <c r="B104" s="11" t="s">
        <v>213</v>
      </c>
      <c r="C104" s="12" t="s">
        <v>83</v>
      </c>
      <c r="D104" s="11" t="s">
        <v>39</v>
      </c>
      <c r="E104" s="13">
        <v>1260.0951600000001</v>
      </c>
      <c r="F104" s="14">
        <v>140000</v>
      </c>
      <c r="G104" s="14">
        <v>176413322.40000001</v>
      </c>
      <c r="H104" s="15">
        <v>200000</v>
      </c>
      <c r="I104" s="14">
        <v>252019032.00000003</v>
      </c>
      <c r="J104" s="16">
        <v>1</v>
      </c>
      <c r="K104" s="14">
        <v>200000</v>
      </c>
      <c r="L104" s="14">
        <v>252019032.00000003</v>
      </c>
      <c r="M104" s="14">
        <v>0</v>
      </c>
      <c r="N104" s="14">
        <v>0</v>
      </c>
      <c r="O104" s="14">
        <v>200000</v>
      </c>
      <c r="P104" s="14">
        <v>252019032.00000003</v>
      </c>
      <c r="Q104" s="14">
        <f t="shared" si="1"/>
        <v>252019032.00000003</v>
      </c>
      <c r="R104" s="14">
        <v>75605709.600000024</v>
      </c>
      <c r="S104" s="1">
        <v>0</v>
      </c>
      <c r="T104" s="1">
        <v>0</v>
      </c>
      <c r="U104" s="1" t="s">
        <v>532</v>
      </c>
    </row>
    <row r="105" spans="1:21" ht="16.5" hidden="1" customHeight="1" x14ac:dyDescent="0.2">
      <c r="A105" s="10">
        <v>100</v>
      </c>
      <c r="B105" s="11" t="s">
        <v>215</v>
      </c>
      <c r="C105" s="12" t="s">
        <v>83</v>
      </c>
      <c r="D105" s="11" t="s">
        <v>39</v>
      </c>
      <c r="E105" s="13">
        <v>80.278440000000003</v>
      </c>
      <c r="F105" s="14">
        <v>140000</v>
      </c>
      <c r="G105" s="14">
        <v>11238981.6</v>
      </c>
      <c r="H105" s="15">
        <v>200000</v>
      </c>
      <c r="I105" s="14">
        <v>16055688</v>
      </c>
      <c r="J105" s="16">
        <v>1</v>
      </c>
      <c r="K105" s="14">
        <v>200000</v>
      </c>
      <c r="L105" s="14">
        <v>16055688</v>
      </c>
      <c r="M105" s="14">
        <v>0</v>
      </c>
      <c r="N105" s="14">
        <v>0</v>
      </c>
      <c r="O105" s="14">
        <v>200000</v>
      </c>
      <c r="P105" s="14">
        <v>16055688</v>
      </c>
      <c r="Q105" s="14">
        <f t="shared" si="1"/>
        <v>16055688</v>
      </c>
      <c r="R105" s="14">
        <v>4816706.4000000004</v>
      </c>
      <c r="U105" s="1" t="s">
        <v>533</v>
      </c>
    </row>
    <row r="106" spans="1:21" ht="16.5" hidden="1" customHeight="1" x14ac:dyDescent="0.2">
      <c r="A106" s="10">
        <v>101</v>
      </c>
      <c r="B106" s="11" t="s">
        <v>215</v>
      </c>
      <c r="C106" s="12" t="s">
        <v>83</v>
      </c>
      <c r="D106" s="11" t="s">
        <v>39</v>
      </c>
      <c r="E106" s="13">
        <v>10.544459999999999</v>
      </c>
      <c r="F106" s="14">
        <v>140000</v>
      </c>
      <c r="G106" s="14">
        <v>1476224.4</v>
      </c>
      <c r="H106" s="15">
        <v>200000</v>
      </c>
      <c r="I106" s="14">
        <v>2108892</v>
      </c>
      <c r="J106" s="16">
        <v>1</v>
      </c>
      <c r="K106" s="14">
        <v>200000</v>
      </c>
      <c r="L106" s="14">
        <v>2108892</v>
      </c>
      <c r="M106" s="14">
        <v>0</v>
      </c>
      <c r="N106" s="14">
        <v>0</v>
      </c>
      <c r="O106" s="14">
        <v>200000</v>
      </c>
      <c r="P106" s="14">
        <v>2108892</v>
      </c>
      <c r="Q106" s="14">
        <f t="shared" si="1"/>
        <v>2108892</v>
      </c>
      <c r="R106" s="14">
        <v>632667.60000000009</v>
      </c>
      <c r="U106" s="1" t="s">
        <v>533</v>
      </c>
    </row>
    <row r="107" spans="1:21" ht="16.5" hidden="1" customHeight="1" x14ac:dyDescent="0.2">
      <c r="A107" s="10">
        <v>102</v>
      </c>
      <c r="B107" s="11" t="s">
        <v>218</v>
      </c>
      <c r="C107" s="12" t="s">
        <v>83</v>
      </c>
      <c r="D107" s="11" t="s">
        <v>39</v>
      </c>
      <c r="E107" s="13">
        <v>82.31801999999999</v>
      </c>
      <c r="F107" s="14">
        <v>140000</v>
      </c>
      <c r="G107" s="14">
        <v>11524522.799999999</v>
      </c>
      <c r="H107" s="15">
        <v>200000</v>
      </c>
      <c r="I107" s="14">
        <v>16463603.999999998</v>
      </c>
      <c r="J107" s="16">
        <v>1</v>
      </c>
      <c r="K107" s="14">
        <v>200000</v>
      </c>
      <c r="L107" s="14">
        <v>16463603.999999998</v>
      </c>
      <c r="M107" s="14">
        <v>0</v>
      </c>
      <c r="N107" s="14">
        <v>0</v>
      </c>
      <c r="O107" s="14">
        <v>200000</v>
      </c>
      <c r="P107" s="14">
        <v>16463603.999999998</v>
      </c>
      <c r="Q107" s="14">
        <f t="shared" si="1"/>
        <v>16463603.999999998</v>
      </c>
      <c r="R107" s="14">
        <v>4939081.1999999993</v>
      </c>
      <c r="U107" s="1" t="s">
        <v>533</v>
      </c>
    </row>
    <row r="108" spans="1:21" ht="16.5" hidden="1" customHeight="1" x14ac:dyDescent="0.2">
      <c r="A108" s="10">
        <v>103</v>
      </c>
      <c r="B108" s="11" t="s">
        <v>220</v>
      </c>
      <c r="C108" s="12" t="s">
        <v>83</v>
      </c>
      <c r="D108" s="11" t="s">
        <v>39</v>
      </c>
      <c r="E108" s="13">
        <v>184.08091999999999</v>
      </c>
      <c r="F108" s="14">
        <v>140000</v>
      </c>
      <c r="G108" s="14">
        <v>25771328.799999997</v>
      </c>
      <c r="H108" s="15">
        <v>200000</v>
      </c>
      <c r="I108" s="14">
        <v>36816184</v>
      </c>
      <c r="J108" s="16">
        <v>1</v>
      </c>
      <c r="K108" s="14">
        <v>200000</v>
      </c>
      <c r="L108" s="14">
        <v>36816184</v>
      </c>
      <c r="M108" s="14">
        <v>0</v>
      </c>
      <c r="N108" s="14">
        <v>0</v>
      </c>
      <c r="O108" s="14">
        <v>200000</v>
      </c>
      <c r="P108" s="14">
        <v>36816184</v>
      </c>
      <c r="Q108" s="14">
        <f t="shared" si="1"/>
        <v>36816184</v>
      </c>
      <c r="R108" s="14">
        <v>11044855.200000003</v>
      </c>
      <c r="U108" s="1" t="s">
        <v>531</v>
      </c>
    </row>
    <row r="109" spans="1:21" ht="16.5" hidden="1" customHeight="1" x14ac:dyDescent="0.2">
      <c r="A109" s="10">
        <v>104</v>
      </c>
      <c r="B109" s="11" t="s">
        <v>222</v>
      </c>
      <c r="C109" s="12" t="s">
        <v>83</v>
      </c>
      <c r="D109" s="11" t="s">
        <v>39</v>
      </c>
      <c r="E109" s="13">
        <v>18.820940000000004</v>
      </c>
      <c r="F109" s="14">
        <v>140000</v>
      </c>
      <c r="G109" s="14">
        <v>2634931.6000000006</v>
      </c>
      <c r="H109" s="15">
        <v>200000</v>
      </c>
      <c r="I109" s="14">
        <v>3764188.0000000009</v>
      </c>
      <c r="J109" s="16">
        <v>1</v>
      </c>
      <c r="K109" s="14">
        <v>200000</v>
      </c>
      <c r="L109" s="14">
        <v>3764188.0000000009</v>
      </c>
      <c r="M109" s="14">
        <v>0</v>
      </c>
      <c r="N109" s="14">
        <v>0</v>
      </c>
      <c r="O109" s="14">
        <v>200000</v>
      </c>
      <c r="P109" s="14">
        <v>3764188.0000000009</v>
      </c>
      <c r="Q109" s="14">
        <f t="shared" si="1"/>
        <v>3764188.0000000009</v>
      </c>
      <c r="R109" s="14">
        <v>1129256.4000000004</v>
      </c>
      <c r="U109" s="1" t="s">
        <v>531</v>
      </c>
    </row>
    <row r="110" spans="1:21" ht="16.5" hidden="1" customHeight="1" x14ac:dyDescent="0.2">
      <c r="A110" s="10">
        <v>105</v>
      </c>
      <c r="B110" s="11" t="s">
        <v>224</v>
      </c>
      <c r="C110" s="12" t="s">
        <v>83</v>
      </c>
      <c r="D110" s="11" t="s">
        <v>39</v>
      </c>
      <c r="E110" s="13">
        <v>36.966000000000001</v>
      </c>
      <c r="F110" s="14">
        <v>140000</v>
      </c>
      <c r="G110" s="14">
        <v>5175240</v>
      </c>
      <c r="H110" s="15">
        <v>200000</v>
      </c>
      <c r="I110" s="14">
        <v>7393200</v>
      </c>
      <c r="J110" s="16">
        <v>1</v>
      </c>
      <c r="K110" s="14">
        <v>200000</v>
      </c>
      <c r="L110" s="14">
        <v>7393200</v>
      </c>
      <c r="M110" s="14">
        <v>0</v>
      </c>
      <c r="N110" s="14">
        <v>0</v>
      </c>
      <c r="O110" s="14">
        <v>200000</v>
      </c>
      <c r="P110" s="14">
        <v>7393200</v>
      </c>
      <c r="Q110" s="14">
        <f t="shared" si="1"/>
        <v>7393200</v>
      </c>
      <c r="R110" s="14">
        <v>2217960</v>
      </c>
      <c r="U110" s="1" t="s">
        <v>531</v>
      </c>
    </row>
    <row r="111" spans="1:21" ht="16.5" hidden="1" customHeight="1" x14ac:dyDescent="0.2">
      <c r="A111" s="10">
        <v>106</v>
      </c>
      <c r="B111" s="11" t="s">
        <v>210</v>
      </c>
      <c r="C111" s="12" t="s">
        <v>83</v>
      </c>
      <c r="D111" s="11" t="s">
        <v>39</v>
      </c>
      <c r="E111" s="13">
        <v>3561.3683600000004</v>
      </c>
      <c r="F111" s="14">
        <v>140000</v>
      </c>
      <c r="G111" s="14">
        <v>498591570.40000004</v>
      </c>
      <c r="H111" s="15">
        <v>200000</v>
      </c>
      <c r="I111" s="14">
        <v>712273672.00000012</v>
      </c>
      <c r="J111" s="16">
        <v>1</v>
      </c>
      <c r="K111" s="14">
        <v>200000</v>
      </c>
      <c r="L111" s="14">
        <v>712273672.00000012</v>
      </c>
      <c r="M111" s="14">
        <v>0</v>
      </c>
      <c r="N111" s="14">
        <v>0</v>
      </c>
      <c r="O111" s="14">
        <v>200000</v>
      </c>
      <c r="P111" s="14">
        <v>712273672.00000012</v>
      </c>
      <c r="Q111" s="14">
        <f t="shared" si="1"/>
        <v>712273672.00000012</v>
      </c>
      <c r="R111" s="14">
        <v>213682101.60000008</v>
      </c>
      <c r="U111" s="1" t="s">
        <v>531</v>
      </c>
    </row>
    <row r="112" spans="1:21" ht="16.5" hidden="1" customHeight="1" x14ac:dyDescent="0.2">
      <c r="A112" s="10">
        <v>107</v>
      </c>
      <c r="B112" s="11" t="s">
        <v>227</v>
      </c>
      <c r="C112" s="12" t="s">
        <v>85</v>
      </c>
      <c r="D112" s="11" t="s">
        <v>39</v>
      </c>
      <c r="E112" s="13">
        <v>5.470979365999999</v>
      </c>
      <c r="F112" s="14">
        <v>400000</v>
      </c>
      <c r="G112" s="14">
        <v>2188391.7463999996</v>
      </c>
      <c r="H112" s="15">
        <v>380000</v>
      </c>
      <c r="I112" s="14">
        <v>2078972.1590799997</v>
      </c>
      <c r="J112" s="16">
        <v>1</v>
      </c>
      <c r="K112" s="14">
        <v>380000</v>
      </c>
      <c r="L112" s="14">
        <v>2078972.1590799997</v>
      </c>
      <c r="M112" s="14">
        <v>0</v>
      </c>
      <c r="N112" s="14">
        <v>0</v>
      </c>
      <c r="O112" s="14">
        <v>380000</v>
      </c>
      <c r="P112" s="14">
        <v>2078972.1590799997</v>
      </c>
      <c r="Q112" s="14">
        <f t="shared" si="1"/>
        <v>2078972.1590799997</v>
      </c>
      <c r="R112" s="14">
        <v>-109419.58731999993</v>
      </c>
      <c r="S112" s="1">
        <v>0</v>
      </c>
      <c r="T112" s="1">
        <v>0</v>
      </c>
      <c r="U112" s="1" t="s">
        <v>532</v>
      </c>
    </row>
    <row r="113" spans="1:21" ht="16.5" hidden="1" customHeight="1" x14ac:dyDescent="0.2">
      <c r="A113" s="10">
        <v>108</v>
      </c>
      <c r="B113" s="11" t="s">
        <v>229</v>
      </c>
      <c r="C113" s="12" t="s">
        <v>85</v>
      </c>
      <c r="D113" s="11" t="s">
        <v>39</v>
      </c>
      <c r="E113" s="13">
        <v>2.0300442050000003</v>
      </c>
      <c r="F113" s="14">
        <v>400000</v>
      </c>
      <c r="G113" s="14">
        <v>812017.68200000015</v>
      </c>
      <c r="H113" s="15">
        <v>380000</v>
      </c>
      <c r="I113" s="14">
        <v>771416.79790000012</v>
      </c>
      <c r="J113" s="16">
        <v>1</v>
      </c>
      <c r="K113" s="14">
        <v>380000</v>
      </c>
      <c r="L113" s="14">
        <v>771416.79790000012</v>
      </c>
      <c r="M113" s="14">
        <v>0</v>
      </c>
      <c r="N113" s="14">
        <v>0</v>
      </c>
      <c r="O113" s="14">
        <v>380000</v>
      </c>
      <c r="P113" s="14">
        <v>771416.79790000012</v>
      </c>
      <c r="Q113" s="14">
        <f t="shared" si="1"/>
        <v>771416.79790000012</v>
      </c>
      <c r="R113" s="14">
        <v>-40600.884100000025</v>
      </c>
      <c r="S113" s="1">
        <v>0</v>
      </c>
      <c r="T113" s="1">
        <v>0</v>
      </c>
      <c r="U113" s="1" t="s">
        <v>532</v>
      </c>
    </row>
    <row r="114" spans="1:21" ht="16.5" hidden="1" customHeight="1" x14ac:dyDescent="0.2">
      <c r="A114" s="10">
        <v>109</v>
      </c>
      <c r="B114" s="11" t="s">
        <v>231</v>
      </c>
      <c r="C114" s="12" t="s">
        <v>85</v>
      </c>
      <c r="D114" s="11" t="s">
        <v>39</v>
      </c>
      <c r="E114" s="13">
        <v>2.3480806859999999</v>
      </c>
      <c r="F114" s="14">
        <v>400000</v>
      </c>
      <c r="G114" s="14">
        <v>939232.27439999999</v>
      </c>
      <c r="H114" s="15">
        <v>380000</v>
      </c>
      <c r="I114" s="14">
        <v>892270.66067999997</v>
      </c>
      <c r="J114" s="16">
        <v>1</v>
      </c>
      <c r="K114" s="14">
        <v>380000</v>
      </c>
      <c r="L114" s="14">
        <v>892270.66067999997</v>
      </c>
      <c r="M114" s="14">
        <v>0</v>
      </c>
      <c r="N114" s="14">
        <v>0</v>
      </c>
      <c r="O114" s="14">
        <v>380000</v>
      </c>
      <c r="P114" s="14">
        <v>892270.66067999997</v>
      </c>
      <c r="Q114" s="14">
        <f t="shared" si="1"/>
        <v>892270.66067999997</v>
      </c>
      <c r="R114" s="14">
        <v>-46961.613720000023</v>
      </c>
      <c r="S114" s="1">
        <v>0</v>
      </c>
      <c r="T114" s="1">
        <v>0</v>
      </c>
      <c r="U114" s="1" t="s">
        <v>532</v>
      </c>
    </row>
    <row r="115" spans="1:21" ht="16.5" hidden="1" customHeight="1" x14ac:dyDescent="0.2">
      <c r="A115" s="10">
        <v>110</v>
      </c>
      <c r="B115" s="11" t="s">
        <v>11</v>
      </c>
      <c r="C115" s="12" t="s">
        <v>85</v>
      </c>
      <c r="D115" s="11" t="s">
        <v>39</v>
      </c>
      <c r="E115" s="13">
        <v>5.3566508989999999</v>
      </c>
      <c r="F115" s="14">
        <v>400000</v>
      </c>
      <c r="G115" s="14">
        <v>2142660.3596000001</v>
      </c>
      <c r="H115" s="15">
        <v>380000</v>
      </c>
      <c r="I115" s="14">
        <v>2035527.3416200001</v>
      </c>
      <c r="J115" s="16">
        <v>1</v>
      </c>
      <c r="K115" s="14">
        <v>380000</v>
      </c>
      <c r="L115" s="14">
        <v>2035527.3416200001</v>
      </c>
      <c r="M115" s="14">
        <v>0</v>
      </c>
      <c r="N115" s="14">
        <v>0</v>
      </c>
      <c r="O115" s="14">
        <v>380000</v>
      </c>
      <c r="P115" s="14">
        <v>2035527.3416200001</v>
      </c>
      <c r="Q115" s="14">
        <f t="shared" si="1"/>
        <v>2035527.3416200001</v>
      </c>
      <c r="R115" s="14">
        <v>-107133.01798</v>
      </c>
      <c r="U115" s="1" t="s">
        <v>533</v>
      </c>
    </row>
    <row r="116" spans="1:21" ht="28.5" hidden="1" customHeight="1" x14ac:dyDescent="0.2">
      <c r="A116" s="10">
        <v>1</v>
      </c>
      <c r="B116" s="11" t="s">
        <v>33</v>
      </c>
      <c r="C116" s="12" t="s">
        <v>85</v>
      </c>
      <c r="D116" s="11" t="s">
        <v>39</v>
      </c>
      <c r="E116" s="13">
        <v>1.5687298809999999</v>
      </c>
      <c r="F116" s="14">
        <v>400000</v>
      </c>
      <c r="G116" s="14">
        <v>627491.95239999995</v>
      </c>
      <c r="H116" s="15">
        <v>380000</v>
      </c>
      <c r="I116" s="14">
        <v>596117.35477999994</v>
      </c>
      <c r="J116" s="16">
        <v>1</v>
      </c>
      <c r="K116" s="14">
        <v>380000</v>
      </c>
      <c r="L116" s="14">
        <v>596117.35477999994</v>
      </c>
      <c r="M116" s="14">
        <v>0</v>
      </c>
      <c r="N116" s="14">
        <v>0</v>
      </c>
      <c r="O116" s="14">
        <v>380000</v>
      </c>
      <c r="P116" s="14">
        <v>596117.35477999994</v>
      </c>
      <c r="Q116" s="14">
        <f t="shared" si="1"/>
        <v>596117.35477999994</v>
      </c>
      <c r="R116" s="14">
        <v>-31374.597620000015</v>
      </c>
      <c r="U116" s="1" t="s">
        <v>533</v>
      </c>
    </row>
    <row r="117" spans="1:21" ht="54" hidden="1" customHeight="1" x14ac:dyDescent="0.2">
      <c r="A117" s="10">
        <v>2</v>
      </c>
      <c r="B117" s="11" t="s">
        <v>33</v>
      </c>
      <c r="C117" s="12" t="s">
        <v>85</v>
      </c>
      <c r="D117" s="11" t="s">
        <v>39</v>
      </c>
      <c r="E117" s="13">
        <v>0.90266628800000004</v>
      </c>
      <c r="F117" s="14">
        <v>400000</v>
      </c>
      <c r="G117" s="14">
        <v>361066.51520000002</v>
      </c>
      <c r="H117" s="15">
        <v>380000</v>
      </c>
      <c r="I117" s="14">
        <v>343013.18943999999</v>
      </c>
      <c r="J117" s="16">
        <v>1</v>
      </c>
      <c r="K117" s="14">
        <v>380000</v>
      </c>
      <c r="L117" s="14">
        <v>343013.18943999999</v>
      </c>
      <c r="M117" s="14">
        <v>0</v>
      </c>
      <c r="N117" s="14">
        <v>0</v>
      </c>
      <c r="O117" s="14">
        <v>380000</v>
      </c>
      <c r="P117" s="14">
        <v>343013.18943999999</v>
      </c>
      <c r="Q117" s="14">
        <f t="shared" si="1"/>
        <v>343013.18943999999</v>
      </c>
      <c r="R117" s="14">
        <v>-18053.325760000036</v>
      </c>
      <c r="U117" s="1" t="s">
        <v>533</v>
      </c>
    </row>
    <row r="118" spans="1:21" ht="54" hidden="1" customHeight="1" x14ac:dyDescent="0.2">
      <c r="A118" s="10">
        <v>3</v>
      </c>
      <c r="B118" s="11" t="s">
        <v>33</v>
      </c>
      <c r="C118" s="12" t="s">
        <v>85</v>
      </c>
      <c r="D118" s="11" t="s">
        <v>39</v>
      </c>
      <c r="E118" s="13">
        <v>5.4847809909999992</v>
      </c>
      <c r="F118" s="14">
        <v>400000</v>
      </c>
      <c r="G118" s="14">
        <v>2193912.3963999995</v>
      </c>
      <c r="H118" s="15">
        <v>380000</v>
      </c>
      <c r="I118" s="14">
        <v>2084216.7765799996</v>
      </c>
      <c r="J118" s="16">
        <v>1</v>
      </c>
      <c r="K118" s="14">
        <v>380000</v>
      </c>
      <c r="L118" s="14">
        <v>2084216.7765799996</v>
      </c>
      <c r="M118" s="14">
        <v>0</v>
      </c>
      <c r="N118" s="14">
        <v>0</v>
      </c>
      <c r="O118" s="14">
        <v>380000</v>
      </c>
      <c r="P118" s="14">
        <v>2084216.7765799996</v>
      </c>
      <c r="Q118" s="14">
        <f t="shared" si="1"/>
        <v>2084216.7765799996</v>
      </c>
      <c r="R118" s="14">
        <v>-109695.61981999991</v>
      </c>
      <c r="U118" s="1" t="s">
        <v>531</v>
      </c>
    </row>
    <row r="119" spans="1:21" ht="28.5" hidden="1" customHeight="1" x14ac:dyDescent="0.2">
      <c r="A119" s="10">
        <v>4</v>
      </c>
      <c r="B119" s="11" t="s">
        <v>33</v>
      </c>
      <c r="C119" s="12" t="s">
        <v>85</v>
      </c>
      <c r="D119" s="11" t="s">
        <v>39</v>
      </c>
      <c r="E119" s="13">
        <v>2.1072767150000002</v>
      </c>
      <c r="F119" s="14">
        <v>400000</v>
      </c>
      <c r="G119" s="14">
        <v>842910.6860000001</v>
      </c>
      <c r="H119" s="15">
        <v>380000</v>
      </c>
      <c r="I119" s="14">
        <v>800765.15170000005</v>
      </c>
      <c r="J119" s="16">
        <v>1</v>
      </c>
      <c r="K119" s="14">
        <v>380000</v>
      </c>
      <c r="L119" s="14">
        <v>800765.15170000005</v>
      </c>
      <c r="M119" s="14">
        <v>0</v>
      </c>
      <c r="N119" s="14">
        <v>0</v>
      </c>
      <c r="O119" s="14">
        <v>380000</v>
      </c>
      <c r="P119" s="14">
        <v>800765.15170000005</v>
      </c>
      <c r="Q119" s="14">
        <f t="shared" si="1"/>
        <v>800765.15170000005</v>
      </c>
      <c r="R119" s="14">
        <v>-42145.534300000058</v>
      </c>
      <c r="U119" s="1" t="s">
        <v>531</v>
      </c>
    </row>
    <row r="120" spans="1:21" ht="16.5" hidden="1" customHeight="1" x14ac:dyDescent="0.2">
      <c r="A120" s="10">
        <v>5</v>
      </c>
      <c r="B120" s="11" t="s">
        <v>33</v>
      </c>
      <c r="C120" s="12" t="s">
        <v>85</v>
      </c>
      <c r="D120" s="11" t="s">
        <v>39</v>
      </c>
      <c r="E120" s="13">
        <v>3.3041931000000004</v>
      </c>
      <c r="F120" s="14">
        <v>400000</v>
      </c>
      <c r="G120" s="14">
        <v>1321677.2400000002</v>
      </c>
      <c r="H120" s="15">
        <v>380000</v>
      </c>
      <c r="I120" s="14">
        <v>1255593.3780000003</v>
      </c>
      <c r="J120" s="16">
        <v>1</v>
      </c>
      <c r="K120" s="14">
        <v>380000</v>
      </c>
      <c r="L120" s="14">
        <v>1255593.3780000003</v>
      </c>
      <c r="M120" s="14">
        <v>0</v>
      </c>
      <c r="N120" s="14">
        <v>0</v>
      </c>
      <c r="O120" s="14">
        <v>380000</v>
      </c>
      <c r="P120" s="14">
        <v>1255593.3780000003</v>
      </c>
      <c r="Q120" s="14">
        <f t="shared" si="1"/>
        <v>1255593.3780000003</v>
      </c>
      <c r="R120" s="14">
        <v>-66083.861999999965</v>
      </c>
      <c r="U120" s="1" t="s">
        <v>531</v>
      </c>
    </row>
    <row r="121" spans="1:21" ht="16.5" hidden="1" customHeight="1" x14ac:dyDescent="0.2">
      <c r="A121" s="10">
        <v>6</v>
      </c>
      <c r="B121" s="11" t="s">
        <v>33</v>
      </c>
      <c r="C121" s="12" t="s">
        <v>87</v>
      </c>
      <c r="D121" s="11" t="s">
        <v>39</v>
      </c>
      <c r="E121" s="13">
        <v>43.292620070000005</v>
      </c>
      <c r="F121" s="14">
        <v>400000</v>
      </c>
      <c r="G121" s="14">
        <v>17317048.028000001</v>
      </c>
      <c r="H121" s="15">
        <v>380000</v>
      </c>
      <c r="I121" s="14">
        <v>16451195.626600003</v>
      </c>
      <c r="J121" s="16">
        <v>1</v>
      </c>
      <c r="K121" s="14">
        <v>380000</v>
      </c>
      <c r="L121" s="14">
        <v>16451195.626600003</v>
      </c>
      <c r="M121" s="14">
        <v>0</v>
      </c>
      <c r="N121" s="14">
        <v>0</v>
      </c>
      <c r="O121" s="14">
        <v>380000</v>
      </c>
      <c r="P121" s="14">
        <v>16451195.626600003</v>
      </c>
      <c r="Q121" s="14">
        <f t="shared" si="1"/>
        <v>16451195.626600003</v>
      </c>
      <c r="R121" s="14">
        <v>-865852.40139999799</v>
      </c>
      <c r="S121" s="1">
        <v>0</v>
      </c>
      <c r="T121" s="1">
        <v>0</v>
      </c>
      <c r="U121" s="1" t="s">
        <v>532</v>
      </c>
    </row>
    <row r="122" spans="1:21" ht="28.5" hidden="1" customHeight="1" x14ac:dyDescent="0.2">
      <c r="A122" s="10">
        <v>7</v>
      </c>
      <c r="B122" s="11" t="s">
        <v>33</v>
      </c>
      <c r="C122" s="12" t="s">
        <v>87</v>
      </c>
      <c r="D122" s="11" t="s">
        <v>39</v>
      </c>
      <c r="E122" s="13">
        <v>9.3756159250000017</v>
      </c>
      <c r="F122" s="14">
        <v>400000</v>
      </c>
      <c r="G122" s="14">
        <v>3750246.3700000006</v>
      </c>
      <c r="H122" s="15">
        <v>380000</v>
      </c>
      <c r="I122" s="14">
        <v>3562734.0515000005</v>
      </c>
      <c r="J122" s="16">
        <v>1</v>
      </c>
      <c r="K122" s="14">
        <v>380000</v>
      </c>
      <c r="L122" s="14">
        <v>3562734.0515000005</v>
      </c>
      <c r="M122" s="14">
        <v>0</v>
      </c>
      <c r="N122" s="14">
        <v>0</v>
      </c>
      <c r="O122" s="14">
        <v>380000</v>
      </c>
      <c r="P122" s="14">
        <v>3562734.0515000005</v>
      </c>
      <c r="Q122" s="14">
        <f t="shared" si="1"/>
        <v>3562734.0515000005</v>
      </c>
      <c r="R122" s="14">
        <v>-187512.31850000005</v>
      </c>
      <c r="S122" s="1">
        <v>0</v>
      </c>
      <c r="T122" s="1">
        <v>0</v>
      </c>
      <c r="U122" s="1" t="s">
        <v>532</v>
      </c>
    </row>
    <row r="123" spans="1:21" ht="16.5" hidden="1" customHeight="1" x14ac:dyDescent="0.2">
      <c r="A123" s="10">
        <v>8</v>
      </c>
      <c r="B123" s="11" t="s">
        <v>33</v>
      </c>
      <c r="C123" s="12" t="s">
        <v>87</v>
      </c>
      <c r="D123" s="11" t="s">
        <v>39</v>
      </c>
      <c r="E123" s="13">
        <v>0.95972310000000005</v>
      </c>
      <c r="F123" s="14">
        <v>400000</v>
      </c>
      <c r="G123" s="14">
        <v>383889.24000000005</v>
      </c>
      <c r="H123" s="15">
        <v>380000</v>
      </c>
      <c r="I123" s="14">
        <v>364694.77799999999</v>
      </c>
      <c r="J123" s="16">
        <v>1</v>
      </c>
      <c r="K123" s="14">
        <v>380000</v>
      </c>
      <c r="L123" s="14">
        <v>364694.77799999999</v>
      </c>
      <c r="M123" s="14">
        <v>0</v>
      </c>
      <c r="N123" s="14">
        <v>0</v>
      </c>
      <c r="O123" s="14">
        <v>380000</v>
      </c>
      <c r="P123" s="14">
        <v>364694.77799999999</v>
      </c>
      <c r="Q123" s="14">
        <f t="shared" si="1"/>
        <v>364694.77799999999</v>
      </c>
      <c r="R123" s="14">
        <v>-19194.462000000058</v>
      </c>
      <c r="S123" s="1">
        <v>0</v>
      </c>
      <c r="T123" s="1">
        <v>0</v>
      </c>
      <c r="U123" s="1" t="s">
        <v>532</v>
      </c>
    </row>
    <row r="124" spans="1:21" ht="16.5" hidden="1" customHeight="1" x14ac:dyDescent="0.2">
      <c r="A124" s="10">
        <v>9</v>
      </c>
      <c r="B124" s="11" t="s">
        <v>33</v>
      </c>
      <c r="C124" s="12" t="s">
        <v>87</v>
      </c>
      <c r="D124" s="11" t="s">
        <v>39</v>
      </c>
      <c r="E124" s="13">
        <v>32.810779650000008</v>
      </c>
      <c r="F124" s="14">
        <v>400000</v>
      </c>
      <c r="G124" s="14">
        <v>13124311.860000003</v>
      </c>
      <c r="H124" s="15">
        <v>380000</v>
      </c>
      <c r="I124" s="14">
        <v>12468096.267000003</v>
      </c>
      <c r="J124" s="16">
        <v>1</v>
      </c>
      <c r="K124" s="14">
        <v>380000</v>
      </c>
      <c r="L124" s="14">
        <v>12468096.267000003</v>
      </c>
      <c r="M124" s="14">
        <v>0</v>
      </c>
      <c r="N124" s="14">
        <v>0</v>
      </c>
      <c r="O124" s="14">
        <v>380000</v>
      </c>
      <c r="P124" s="14">
        <v>12468096.267000003</v>
      </c>
      <c r="Q124" s="14">
        <f t="shared" si="1"/>
        <v>12468096.267000003</v>
      </c>
      <c r="R124" s="14">
        <v>-656215.59300000034</v>
      </c>
      <c r="S124" s="1">
        <v>0</v>
      </c>
      <c r="T124" s="1">
        <v>0</v>
      </c>
      <c r="U124" s="1" t="s">
        <v>532</v>
      </c>
    </row>
    <row r="125" spans="1:21" ht="16.5" hidden="1" customHeight="1" x14ac:dyDescent="0.2">
      <c r="A125" s="10">
        <v>10</v>
      </c>
      <c r="B125" s="11" t="s">
        <v>33</v>
      </c>
      <c r="C125" s="12" t="s">
        <v>87</v>
      </c>
      <c r="D125" s="11" t="s">
        <v>39</v>
      </c>
      <c r="E125" s="13">
        <v>38.65102031</v>
      </c>
      <c r="F125" s="14">
        <v>400000</v>
      </c>
      <c r="G125" s="14">
        <v>15460408.124</v>
      </c>
      <c r="H125" s="15">
        <v>380000</v>
      </c>
      <c r="I125" s="14">
        <v>14687387.717800001</v>
      </c>
      <c r="J125" s="16">
        <v>1</v>
      </c>
      <c r="K125" s="14">
        <v>380000</v>
      </c>
      <c r="L125" s="14">
        <v>14687387.717800001</v>
      </c>
      <c r="M125" s="14">
        <v>0</v>
      </c>
      <c r="N125" s="14">
        <v>0</v>
      </c>
      <c r="O125" s="14">
        <v>380000</v>
      </c>
      <c r="P125" s="14">
        <v>14687387.717800001</v>
      </c>
      <c r="Q125" s="14">
        <f t="shared" si="1"/>
        <v>14687387.717800001</v>
      </c>
      <c r="R125" s="14">
        <v>-773020.40619999915</v>
      </c>
      <c r="U125" s="1" t="s">
        <v>533</v>
      </c>
    </row>
    <row r="126" spans="1:21" ht="16.5" hidden="1" customHeight="1" x14ac:dyDescent="0.2">
      <c r="A126" s="10">
        <v>11</v>
      </c>
      <c r="B126" s="11" t="s">
        <v>33</v>
      </c>
      <c r="C126" s="12" t="s">
        <v>87</v>
      </c>
      <c r="D126" s="11" t="s">
        <v>39</v>
      </c>
      <c r="E126" s="13">
        <v>7.4155672099999999</v>
      </c>
      <c r="F126" s="14">
        <v>400000</v>
      </c>
      <c r="G126" s="14">
        <v>2966226.8840000001</v>
      </c>
      <c r="H126" s="15">
        <v>380000</v>
      </c>
      <c r="I126" s="14">
        <v>2817915.5397999999</v>
      </c>
      <c r="J126" s="16">
        <v>1</v>
      </c>
      <c r="K126" s="14">
        <v>380000</v>
      </c>
      <c r="L126" s="14">
        <v>2817915.5397999999</v>
      </c>
      <c r="M126" s="14">
        <v>0</v>
      </c>
      <c r="N126" s="14">
        <v>0</v>
      </c>
      <c r="O126" s="14">
        <v>380000</v>
      </c>
      <c r="P126" s="14">
        <v>2817915.5397999999</v>
      </c>
      <c r="Q126" s="14">
        <f t="shared" si="1"/>
        <v>2817915.5397999999</v>
      </c>
      <c r="R126" s="14">
        <v>-148311.34420000017</v>
      </c>
      <c r="U126" s="1" t="s">
        <v>533</v>
      </c>
    </row>
    <row r="127" spans="1:21" ht="16.5" hidden="1" customHeight="1" x14ac:dyDescent="0.2">
      <c r="A127" s="10">
        <v>12</v>
      </c>
      <c r="B127" s="11" t="s">
        <v>33</v>
      </c>
      <c r="C127" s="12" t="s">
        <v>87</v>
      </c>
      <c r="D127" s="11" t="s">
        <v>39</v>
      </c>
      <c r="E127" s="13">
        <v>38.270524260000002</v>
      </c>
      <c r="F127" s="14">
        <v>400000</v>
      </c>
      <c r="G127" s="14">
        <v>15308209.704</v>
      </c>
      <c r="H127" s="15">
        <v>380000</v>
      </c>
      <c r="I127" s="14">
        <v>14542799.218800001</v>
      </c>
      <c r="J127" s="16">
        <v>1</v>
      </c>
      <c r="K127" s="14">
        <v>380000</v>
      </c>
      <c r="L127" s="14">
        <v>14542799.218800001</v>
      </c>
      <c r="M127" s="14">
        <v>0</v>
      </c>
      <c r="N127" s="14">
        <v>0</v>
      </c>
      <c r="O127" s="14">
        <v>380000</v>
      </c>
      <c r="P127" s="14">
        <v>14542799.218800001</v>
      </c>
      <c r="Q127" s="14">
        <f t="shared" si="1"/>
        <v>14542799.218800001</v>
      </c>
      <c r="R127" s="14">
        <v>-765410.48519999906</v>
      </c>
      <c r="U127" s="1" t="s">
        <v>533</v>
      </c>
    </row>
    <row r="128" spans="1:21" ht="16.5" hidden="1" customHeight="1" x14ac:dyDescent="0.2">
      <c r="A128" s="10">
        <v>13</v>
      </c>
      <c r="B128" s="11" t="s">
        <v>33</v>
      </c>
      <c r="C128" s="12" t="s">
        <v>87</v>
      </c>
      <c r="D128" s="11" t="s">
        <v>39</v>
      </c>
      <c r="E128" s="13">
        <v>44.422266410000006</v>
      </c>
      <c r="F128" s="14">
        <v>400000</v>
      </c>
      <c r="G128" s="14">
        <v>17768906.564000003</v>
      </c>
      <c r="H128" s="15">
        <v>380000</v>
      </c>
      <c r="I128" s="14">
        <v>16880461.235800002</v>
      </c>
      <c r="J128" s="16">
        <v>1</v>
      </c>
      <c r="K128" s="14">
        <v>380000</v>
      </c>
      <c r="L128" s="14">
        <v>16880461.235800002</v>
      </c>
      <c r="M128" s="14">
        <v>0</v>
      </c>
      <c r="N128" s="14">
        <v>0</v>
      </c>
      <c r="O128" s="14">
        <v>380000</v>
      </c>
      <c r="P128" s="14">
        <v>16880461.235800002</v>
      </c>
      <c r="Q128" s="14">
        <f t="shared" si="1"/>
        <v>16880461.235800002</v>
      </c>
      <c r="R128" s="14">
        <v>-888445.32820000127</v>
      </c>
      <c r="U128" s="1" t="s">
        <v>531</v>
      </c>
    </row>
    <row r="129" spans="1:21" ht="16.5" hidden="1" customHeight="1" x14ac:dyDescent="0.2">
      <c r="A129" s="10">
        <v>14</v>
      </c>
      <c r="B129" s="11" t="s">
        <v>67</v>
      </c>
      <c r="C129" s="12" t="s">
        <v>87</v>
      </c>
      <c r="D129" s="11" t="s">
        <v>39</v>
      </c>
      <c r="E129" s="13">
        <v>9.5912986650000001</v>
      </c>
      <c r="F129" s="14">
        <v>400000</v>
      </c>
      <c r="G129" s="14">
        <v>3836519.466</v>
      </c>
      <c r="H129" s="15">
        <v>380000</v>
      </c>
      <c r="I129" s="14">
        <v>3644693.4926999998</v>
      </c>
      <c r="J129" s="16">
        <v>1</v>
      </c>
      <c r="K129" s="14">
        <v>380000</v>
      </c>
      <c r="L129" s="14">
        <v>3644693.4926999998</v>
      </c>
      <c r="M129" s="14">
        <v>0</v>
      </c>
      <c r="N129" s="14">
        <v>0</v>
      </c>
      <c r="O129" s="14">
        <v>380000</v>
      </c>
      <c r="P129" s="14">
        <v>3644693.4926999998</v>
      </c>
      <c r="Q129" s="14">
        <f t="shared" si="1"/>
        <v>3644693.4926999998</v>
      </c>
      <c r="R129" s="14">
        <v>-191825.97330000019</v>
      </c>
      <c r="U129" s="1" t="s">
        <v>531</v>
      </c>
    </row>
    <row r="130" spans="1:21" ht="16.5" hidden="1" customHeight="1" x14ac:dyDescent="0.2">
      <c r="A130" s="10">
        <v>15</v>
      </c>
      <c r="B130" s="11" t="s">
        <v>292</v>
      </c>
      <c r="C130" s="12" t="s">
        <v>87</v>
      </c>
      <c r="D130" s="11" t="s">
        <v>39</v>
      </c>
      <c r="E130" s="13">
        <v>0.95972310000000005</v>
      </c>
      <c r="F130" s="14">
        <v>400000</v>
      </c>
      <c r="G130" s="14">
        <v>383889.24000000005</v>
      </c>
      <c r="H130" s="15">
        <v>380000</v>
      </c>
      <c r="I130" s="14">
        <v>364694.77799999999</v>
      </c>
      <c r="J130" s="16">
        <v>1</v>
      </c>
      <c r="K130" s="14">
        <v>380000</v>
      </c>
      <c r="L130" s="14">
        <v>364694.77799999999</v>
      </c>
      <c r="M130" s="14">
        <v>0</v>
      </c>
      <c r="N130" s="14">
        <v>0</v>
      </c>
      <c r="O130" s="14">
        <v>380000</v>
      </c>
      <c r="P130" s="14">
        <v>364694.77799999999</v>
      </c>
      <c r="Q130" s="14">
        <f t="shared" si="1"/>
        <v>364694.77799999999</v>
      </c>
      <c r="R130" s="14">
        <v>-19194.462000000058</v>
      </c>
      <c r="U130" s="1" t="s">
        <v>531</v>
      </c>
    </row>
    <row r="131" spans="1:21" ht="16.5" hidden="1" customHeight="1" x14ac:dyDescent="0.2">
      <c r="A131" s="10">
        <v>16</v>
      </c>
      <c r="B131" s="11" t="s">
        <v>294</v>
      </c>
      <c r="C131" s="12" t="s">
        <v>87</v>
      </c>
      <c r="D131" s="11" t="s">
        <v>39</v>
      </c>
      <c r="E131" s="13">
        <v>40.285035174999997</v>
      </c>
      <c r="F131" s="14">
        <v>400000</v>
      </c>
      <c r="G131" s="14">
        <v>16114014.069999998</v>
      </c>
      <c r="H131" s="15">
        <v>380000</v>
      </c>
      <c r="I131" s="14">
        <v>15308313.3665</v>
      </c>
      <c r="J131" s="16">
        <v>1</v>
      </c>
      <c r="K131" s="14">
        <v>380000</v>
      </c>
      <c r="L131" s="14">
        <v>15308313.3665</v>
      </c>
      <c r="M131" s="14">
        <v>0</v>
      </c>
      <c r="N131" s="14">
        <v>0</v>
      </c>
      <c r="O131" s="14">
        <v>380000</v>
      </c>
      <c r="P131" s="14">
        <v>15308313.3665</v>
      </c>
      <c r="Q131" s="14">
        <f t="shared" si="1"/>
        <v>15308313.3665</v>
      </c>
      <c r="R131" s="14">
        <v>-805700.7034999989</v>
      </c>
      <c r="U131" s="1" t="s">
        <v>531</v>
      </c>
    </row>
    <row r="132" spans="1:21" ht="16.5" hidden="1" customHeight="1" x14ac:dyDescent="0.2">
      <c r="A132" s="10">
        <v>17</v>
      </c>
      <c r="B132" s="11" t="s">
        <v>297</v>
      </c>
      <c r="C132" s="12" t="s">
        <v>89</v>
      </c>
      <c r="D132" s="11" t="s">
        <v>39</v>
      </c>
      <c r="E132" s="13">
        <v>19.228733990000002</v>
      </c>
      <c r="F132" s="14">
        <v>450000</v>
      </c>
      <c r="G132" s="14">
        <v>8652930.2955000009</v>
      </c>
      <c r="H132" s="15">
        <v>570000</v>
      </c>
      <c r="I132" s="14">
        <v>10960378.374300001</v>
      </c>
      <c r="J132" s="16">
        <v>1</v>
      </c>
      <c r="K132" s="14">
        <v>570000</v>
      </c>
      <c r="L132" s="14">
        <v>10960378.374300001</v>
      </c>
      <c r="M132" s="14">
        <v>0</v>
      </c>
      <c r="N132" s="14">
        <v>0</v>
      </c>
      <c r="O132" s="14">
        <v>570000</v>
      </c>
      <c r="P132" s="14">
        <v>10960378.374300001</v>
      </c>
      <c r="Q132" s="14">
        <f t="shared" si="1"/>
        <v>10960378.374300001</v>
      </c>
      <c r="R132" s="14">
        <v>2307448.0788000003</v>
      </c>
      <c r="S132" s="1">
        <v>0</v>
      </c>
      <c r="T132" s="1">
        <v>0</v>
      </c>
      <c r="U132" s="1" t="s">
        <v>532</v>
      </c>
    </row>
    <row r="133" spans="1:21" ht="16.5" hidden="1" customHeight="1" x14ac:dyDescent="0.2">
      <c r="A133" s="10">
        <v>18</v>
      </c>
      <c r="B133" s="11" t="s">
        <v>76</v>
      </c>
      <c r="C133" s="12" t="s">
        <v>89</v>
      </c>
      <c r="D133" s="11" t="s">
        <v>39</v>
      </c>
      <c r="E133" s="13">
        <v>8.6066461749999998</v>
      </c>
      <c r="F133" s="14">
        <v>450000</v>
      </c>
      <c r="G133" s="14">
        <v>3872990.7787500001</v>
      </c>
      <c r="H133" s="15">
        <v>570000</v>
      </c>
      <c r="I133" s="14">
        <v>4905788.3197499998</v>
      </c>
      <c r="J133" s="16">
        <v>1</v>
      </c>
      <c r="K133" s="14">
        <v>570000</v>
      </c>
      <c r="L133" s="14">
        <v>4905788.3197499998</v>
      </c>
      <c r="M133" s="14">
        <v>0</v>
      </c>
      <c r="N133" s="14">
        <v>0</v>
      </c>
      <c r="O133" s="14">
        <v>570000</v>
      </c>
      <c r="P133" s="14">
        <v>4905788.3197499998</v>
      </c>
      <c r="Q133" s="14">
        <f t="shared" si="1"/>
        <v>4905788.3197499998</v>
      </c>
      <c r="R133" s="14">
        <v>1032797.5409999997</v>
      </c>
      <c r="S133" s="1">
        <v>0</v>
      </c>
      <c r="T133" s="1">
        <v>0</v>
      </c>
      <c r="U133" s="1" t="s">
        <v>532</v>
      </c>
    </row>
    <row r="134" spans="1:21" ht="16.5" hidden="1" customHeight="1" x14ac:dyDescent="0.2">
      <c r="A134" s="10">
        <v>19</v>
      </c>
      <c r="B134" s="11" t="s">
        <v>78</v>
      </c>
      <c r="C134" s="12" t="s">
        <v>89</v>
      </c>
      <c r="D134" s="11" t="s">
        <v>39</v>
      </c>
      <c r="E134" s="13">
        <v>4.1118654000000001</v>
      </c>
      <c r="F134" s="14">
        <v>450000</v>
      </c>
      <c r="G134" s="14">
        <v>1850339.4300000002</v>
      </c>
      <c r="H134" s="15">
        <v>570000</v>
      </c>
      <c r="I134" s="14">
        <v>2343763.2779999999</v>
      </c>
      <c r="J134" s="16">
        <v>1</v>
      </c>
      <c r="K134" s="14">
        <v>570000</v>
      </c>
      <c r="L134" s="14">
        <v>2343763.2779999999</v>
      </c>
      <c r="M134" s="14">
        <v>0</v>
      </c>
      <c r="N134" s="14">
        <v>0</v>
      </c>
      <c r="O134" s="14">
        <v>570000</v>
      </c>
      <c r="P134" s="14">
        <v>2343763.2779999999</v>
      </c>
      <c r="Q134" s="14">
        <f t="shared" ref="Q134:Q197" si="2">E134*O134</f>
        <v>2343763.2779999999</v>
      </c>
      <c r="R134" s="14">
        <v>493423.84799999977</v>
      </c>
      <c r="S134" s="1">
        <v>0</v>
      </c>
      <c r="T134" s="1">
        <v>0</v>
      </c>
      <c r="U134" s="1" t="s">
        <v>532</v>
      </c>
    </row>
    <row r="135" spans="1:21" ht="16.5" hidden="1" customHeight="1" x14ac:dyDescent="0.2">
      <c r="A135" s="10">
        <v>20</v>
      </c>
      <c r="B135" s="11" t="s">
        <v>82</v>
      </c>
      <c r="C135" s="12" t="s">
        <v>89</v>
      </c>
      <c r="D135" s="11" t="s">
        <v>39</v>
      </c>
      <c r="E135" s="13">
        <v>58.848525870000003</v>
      </c>
      <c r="F135" s="14">
        <v>450000</v>
      </c>
      <c r="G135" s="14">
        <v>26481836.6415</v>
      </c>
      <c r="H135" s="15">
        <v>570000</v>
      </c>
      <c r="I135" s="14">
        <v>33543659.745900001</v>
      </c>
      <c r="J135" s="16">
        <v>1</v>
      </c>
      <c r="K135" s="14">
        <v>570000</v>
      </c>
      <c r="L135" s="14">
        <v>33543659.745900001</v>
      </c>
      <c r="M135" s="14">
        <v>0</v>
      </c>
      <c r="N135" s="14">
        <v>0</v>
      </c>
      <c r="O135" s="14">
        <v>570000</v>
      </c>
      <c r="P135" s="14">
        <v>33543659.745900001</v>
      </c>
      <c r="Q135" s="14">
        <f t="shared" si="2"/>
        <v>33543659.745900001</v>
      </c>
      <c r="R135" s="14">
        <v>7061823.1044000015</v>
      </c>
      <c r="S135" s="1">
        <v>0</v>
      </c>
      <c r="T135" s="1">
        <v>0</v>
      </c>
      <c r="U135" s="1" t="s">
        <v>532</v>
      </c>
    </row>
    <row r="136" spans="1:21" ht="16.5" hidden="1" customHeight="1" x14ac:dyDescent="0.2">
      <c r="A136" s="10">
        <v>21</v>
      </c>
      <c r="B136" s="11" t="s">
        <v>84</v>
      </c>
      <c r="C136" s="12" t="s">
        <v>89</v>
      </c>
      <c r="D136" s="11" t="s">
        <v>39</v>
      </c>
      <c r="E136" s="13">
        <v>18.554450040000003</v>
      </c>
      <c r="F136" s="14">
        <v>450000</v>
      </c>
      <c r="G136" s="14">
        <v>8349502.5180000011</v>
      </c>
      <c r="H136" s="15">
        <v>570000</v>
      </c>
      <c r="I136" s="14">
        <v>10576036.522800002</v>
      </c>
      <c r="J136" s="16">
        <v>1</v>
      </c>
      <c r="K136" s="14">
        <v>570000</v>
      </c>
      <c r="L136" s="14">
        <v>10576036.522800002</v>
      </c>
      <c r="M136" s="14">
        <v>0</v>
      </c>
      <c r="N136" s="14">
        <v>0</v>
      </c>
      <c r="O136" s="14">
        <v>570000</v>
      </c>
      <c r="P136" s="14">
        <v>10576036.522800002</v>
      </c>
      <c r="Q136" s="14">
        <f t="shared" si="2"/>
        <v>10576036.522800002</v>
      </c>
      <c r="R136" s="14">
        <v>2226534.0048000012</v>
      </c>
      <c r="U136" s="1" t="s">
        <v>533</v>
      </c>
    </row>
    <row r="137" spans="1:21" ht="16.5" hidden="1" customHeight="1" x14ac:dyDescent="0.2">
      <c r="A137" s="10">
        <v>22</v>
      </c>
      <c r="B137" s="11" t="s">
        <v>86</v>
      </c>
      <c r="C137" s="12" t="s">
        <v>89</v>
      </c>
      <c r="D137" s="11" t="s">
        <v>39</v>
      </c>
      <c r="E137" s="13">
        <v>6.4658704499999997</v>
      </c>
      <c r="F137" s="14">
        <v>450000</v>
      </c>
      <c r="G137" s="14">
        <v>2909641.7024999997</v>
      </c>
      <c r="H137" s="15">
        <v>570000</v>
      </c>
      <c r="I137" s="14">
        <v>3685546.1565</v>
      </c>
      <c r="J137" s="16">
        <v>1</v>
      </c>
      <c r="K137" s="14">
        <v>570000</v>
      </c>
      <c r="L137" s="14">
        <v>3685546.1565</v>
      </c>
      <c r="M137" s="14">
        <v>0</v>
      </c>
      <c r="N137" s="14">
        <v>0</v>
      </c>
      <c r="O137" s="14">
        <v>570000</v>
      </c>
      <c r="P137" s="14">
        <v>3685546.1565</v>
      </c>
      <c r="Q137" s="14">
        <f t="shared" si="2"/>
        <v>3685546.1565</v>
      </c>
      <c r="R137" s="14">
        <v>775904.45400000038</v>
      </c>
      <c r="U137" s="1" t="s">
        <v>533</v>
      </c>
    </row>
    <row r="138" spans="1:21" ht="16.5" hidden="1" customHeight="1" x14ac:dyDescent="0.2">
      <c r="A138" s="10">
        <v>23</v>
      </c>
      <c r="B138" s="11" t="s">
        <v>88</v>
      </c>
      <c r="C138" s="12" t="s">
        <v>89</v>
      </c>
      <c r="D138" s="11" t="s">
        <v>39</v>
      </c>
      <c r="E138" s="13">
        <v>22.894466950000002</v>
      </c>
      <c r="F138" s="14">
        <v>450000</v>
      </c>
      <c r="G138" s="14">
        <v>10302510.127500001</v>
      </c>
      <c r="H138" s="15">
        <v>570000</v>
      </c>
      <c r="I138" s="14">
        <v>13049846.161500001</v>
      </c>
      <c r="J138" s="16">
        <v>1</v>
      </c>
      <c r="K138" s="14">
        <v>570000</v>
      </c>
      <c r="L138" s="14">
        <v>13049846.161500001</v>
      </c>
      <c r="M138" s="14">
        <v>0</v>
      </c>
      <c r="N138" s="14">
        <v>0</v>
      </c>
      <c r="O138" s="14">
        <v>570000</v>
      </c>
      <c r="P138" s="14">
        <v>13049846.161500001</v>
      </c>
      <c r="Q138" s="14">
        <f t="shared" si="2"/>
        <v>13049846.161500001</v>
      </c>
      <c r="R138" s="14">
        <v>2747336.034</v>
      </c>
      <c r="U138" s="1" t="s">
        <v>533</v>
      </c>
    </row>
    <row r="139" spans="1:21" ht="16.5" hidden="1" customHeight="1" x14ac:dyDescent="0.2">
      <c r="A139" s="10">
        <v>24</v>
      </c>
      <c r="B139" s="11" t="s">
        <v>299</v>
      </c>
      <c r="C139" s="12" t="s">
        <v>89</v>
      </c>
      <c r="D139" s="11" t="s">
        <v>39</v>
      </c>
      <c r="E139" s="13">
        <v>19.321297640000001</v>
      </c>
      <c r="F139" s="14">
        <v>450000</v>
      </c>
      <c r="G139" s="14">
        <v>8694583.938000001</v>
      </c>
      <c r="H139" s="15">
        <v>570000</v>
      </c>
      <c r="I139" s="14">
        <v>11013139.6548</v>
      </c>
      <c r="J139" s="16">
        <v>1</v>
      </c>
      <c r="K139" s="14">
        <v>570000</v>
      </c>
      <c r="L139" s="14">
        <v>11013139.6548</v>
      </c>
      <c r="M139" s="14">
        <v>0</v>
      </c>
      <c r="N139" s="14">
        <v>0</v>
      </c>
      <c r="O139" s="14">
        <v>570000</v>
      </c>
      <c r="P139" s="14">
        <v>11013139.6548</v>
      </c>
      <c r="Q139" s="14">
        <f t="shared" si="2"/>
        <v>11013139.6548</v>
      </c>
      <c r="R139" s="14">
        <v>2318555.7167999987</v>
      </c>
      <c r="U139" s="1" t="s">
        <v>531</v>
      </c>
    </row>
    <row r="140" spans="1:21" ht="16.5" hidden="1" customHeight="1" x14ac:dyDescent="0.2">
      <c r="A140" s="10">
        <v>25</v>
      </c>
      <c r="B140" s="11" t="s">
        <v>301</v>
      </c>
      <c r="C140" s="12" t="s">
        <v>89</v>
      </c>
      <c r="D140" s="11" t="s">
        <v>39</v>
      </c>
      <c r="E140" s="13">
        <v>8.9927595749999991</v>
      </c>
      <c r="F140" s="14">
        <v>450000</v>
      </c>
      <c r="G140" s="14">
        <v>4046741.8087499994</v>
      </c>
      <c r="H140" s="15">
        <v>570000</v>
      </c>
      <c r="I140" s="14">
        <v>5125872.9577499991</v>
      </c>
      <c r="J140" s="16">
        <v>1</v>
      </c>
      <c r="K140" s="14">
        <v>570000</v>
      </c>
      <c r="L140" s="14">
        <v>5125872.9577499991</v>
      </c>
      <c r="M140" s="14">
        <v>0</v>
      </c>
      <c r="N140" s="14">
        <v>0</v>
      </c>
      <c r="O140" s="14">
        <v>570000</v>
      </c>
      <c r="P140" s="14">
        <v>5125872.9577499991</v>
      </c>
      <c r="Q140" s="14">
        <f t="shared" si="2"/>
        <v>5125872.9577499991</v>
      </c>
      <c r="R140" s="14">
        <v>1079131.1489999997</v>
      </c>
      <c r="U140" s="1" t="s">
        <v>531</v>
      </c>
    </row>
    <row r="141" spans="1:21" ht="16.5" hidden="1" customHeight="1" x14ac:dyDescent="0.2">
      <c r="A141" s="10">
        <v>26</v>
      </c>
      <c r="B141" s="11" t="s">
        <v>303</v>
      </c>
      <c r="C141" s="12" t="s">
        <v>89</v>
      </c>
      <c r="D141" s="11" t="s">
        <v>39</v>
      </c>
      <c r="E141" s="13">
        <v>4.1118654000000001</v>
      </c>
      <c r="F141" s="14">
        <v>450000</v>
      </c>
      <c r="G141" s="14">
        <v>1850339.4300000002</v>
      </c>
      <c r="H141" s="15">
        <v>570000</v>
      </c>
      <c r="I141" s="14">
        <v>2343763.2779999999</v>
      </c>
      <c r="J141" s="16">
        <v>1</v>
      </c>
      <c r="K141" s="14">
        <v>570000</v>
      </c>
      <c r="L141" s="14">
        <v>2343763.2779999999</v>
      </c>
      <c r="M141" s="14">
        <v>0</v>
      </c>
      <c r="N141" s="14">
        <v>0</v>
      </c>
      <c r="O141" s="14">
        <v>570000</v>
      </c>
      <c r="P141" s="14">
        <v>2343763.2779999999</v>
      </c>
      <c r="Q141" s="14">
        <f t="shared" si="2"/>
        <v>2343763.2779999999</v>
      </c>
      <c r="R141" s="14">
        <v>493423.84799999977</v>
      </c>
      <c r="U141" s="1" t="s">
        <v>531</v>
      </c>
    </row>
    <row r="142" spans="1:21" ht="16.5" hidden="1" customHeight="1" x14ac:dyDescent="0.2">
      <c r="A142" s="10">
        <v>27</v>
      </c>
      <c r="B142" s="11" t="s">
        <v>96</v>
      </c>
      <c r="C142" s="12" t="s">
        <v>89</v>
      </c>
      <c r="D142" s="11" t="s">
        <v>39</v>
      </c>
      <c r="E142" s="13">
        <v>209.48135317499995</v>
      </c>
      <c r="F142" s="14">
        <v>450000</v>
      </c>
      <c r="G142" s="14">
        <v>94266608.928749979</v>
      </c>
      <c r="H142" s="15">
        <v>570000</v>
      </c>
      <c r="I142" s="14">
        <v>119404371.30974998</v>
      </c>
      <c r="J142" s="16">
        <v>1</v>
      </c>
      <c r="K142" s="14">
        <v>570000</v>
      </c>
      <c r="L142" s="14">
        <v>119404371.30974998</v>
      </c>
      <c r="M142" s="14">
        <v>0</v>
      </c>
      <c r="N142" s="14">
        <v>0</v>
      </c>
      <c r="O142" s="14">
        <v>570000</v>
      </c>
      <c r="P142" s="14">
        <v>119404371.30974998</v>
      </c>
      <c r="Q142" s="14">
        <f t="shared" si="2"/>
        <v>119404371.30974998</v>
      </c>
      <c r="R142" s="14">
        <v>25137762.380999997</v>
      </c>
      <c r="U142" s="1" t="s">
        <v>531</v>
      </c>
    </row>
    <row r="143" spans="1:21" ht="16.5" hidden="1" customHeight="1" x14ac:dyDescent="0.2">
      <c r="A143" s="10">
        <v>28</v>
      </c>
      <c r="B143" s="11" t="s">
        <v>100</v>
      </c>
      <c r="C143" s="12" t="s">
        <v>91</v>
      </c>
      <c r="D143" s="11" t="s">
        <v>58</v>
      </c>
      <c r="E143" s="13">
        <v>2</v>
      </c>
      <c r="F143" s="14">
        <v>1529000</v>
      </c>
      <c r="G143" s="14">
        <v>3058000</v>
      </c>
      <c r="H143" s="15">
        <v>2090000</v>
      </c>
      <c r="I143" s="14">
        <v>4180000</v>
      </c>
      <c r="J143" s="16">
        <v>1</v>
      </c>
      <c r="K143" s="14">
        <v>2090000</v>
      </c>
      <c r="L143" s="14">
        <v>4180000</v>
      </c>
      <c r="M143" s="14">
        <v>0</v>
      </c>
      <c r="N143" s="14">
        <v>0</v>
      </c>
      <c r="O143" s="14">
        <v>2090000</v>
      </c>
      <c r="P143" s="14">
        <v>4180000</v>
      </c>
      <c r="Q143" s="14">
        <f t="shared" si="2"/>
        <v>4180000</v>
      </c>
      <c r="R143" s="14">
        <v>1122000</v>
      </c>
      <c r="S143" s="1">
        <v>0</v>
      </c>
      <c r="T143" s="1">
        <v>0</v>
      </c>
      <c r="U143" s="1" t="s">
        <v>532</v>
      </c>
    </row>
    <row r="144" spans="1:21" ht="16.5" hidden="1" customHeight="1" x14ac:dyDescent="0.2">
      <c r="A144" s="10">
        <v>29</v>
      </c>
      <c r="B144" s="11" t="s">
        <v>106</v>
      </c>
      <c r="C144" s="12" t="s">
        <v>91</v>
      </c>
      <c r="D144" s="11" t="s">
        <v>58</v>
      </c>
      <c r="E144" s="13">
        <v>2</v>
      </c>
      <c r="F144" s="14">
        <v>1529000</v>
      </c>
      <c r="G144" s="14">
        <v>3058000</v>
      </c>
      <c r="H144" s="15">
        <v>2090000</v>
      </c>
      <c r="I144" s="14">
        <v>4180000</v>
      </c>
      <c r="J144" s="16">
        <v>1</v>
      </c>
      <c r="K144" s="14">
        <v>2090000</v>
      </c>
      <c r="L144" s="14">
        <v>4180000</v>
      </c>
      <c r="M144" s="14">
        <v>0</v>
      </c>
      <c r="N144" s="14">
        <v>0</v>
      </c>
      <c r="O144" s="14">
        <v>2090000</v>
      </c>
      <c r="P144" s="14">
        <v>4180000</v>
      </c>
      <c r="Q144" s="14">
        <f t="shared" si="2"/>
        <v>4180000</v>
      </c>
      <c r="R144" s="14">
        <v>1122000</v>
      </c>
      <c r="U144" s="1" t="s">
        <v>533</v>
      </c>
    </row>
    <row r="145" spans="1:21" ht="16.5" hidden="1" customHeight="1" x14ac:dyDescent="0.2">
      <c r="A145" s="10">
        <v>30</v>
      </c>
      <c r="B145" s="11" t="s">
        <v>306</v>
      </c>
      <c r="C145" s="12" t="s">
        <v>91</v>
      </c>
      <c r="D145" s="11" t="s">
        <v>58</v>
      </c>
      <c r="E145" s="13">
        <v>4</v>
      </c>
      <c r="F145" s="14">
        <v>1529000</v>
      </c>
      <c r="G145" s="14">
        <v>6116000</v>
      </c>
      <c r="H145" s="15">
        <v>2090000</v>
      </c>
      <c r="I145" s="14">
        <v>8360000</v>
      </c>
      <c r="J145" s="16">
        <v>1</v>
      </c>
      <c r="K145" s="14">
        <v>2090000</v>
      </c>
      <c r="L145" s="14">
        <v>8360000</v>
      </c>
      <c r="M145" s="14">
        <v>0</v>
      </c>
      <c r="N145" s="14">
        <v>0</v>
      </c>
      <c r="O145" s="14">
        <v>2090000</v>
      </c>
      <c r="P145" s="14">
        <v>8360000</v>
      </c>
      <c r="Q145" s="14">
        <f t="shared" si="2"/>
        <v>8360000</v>
      </c>
      <c r="R145" s="14">
        <v>2244000</v>
      </c>
      <c r="U145" s="1" t="s">
        <v>531</v>
      </c>
    </row>
    <row r="146" spans="1:21" ht="16.5" hidden="1" customHeight="1" x14ac:dyDescent="0.2">
      <c r="A146" s="10">
        <v>31</v>
      </c>
      <c r="B146" s="11" t="s">
        <v>308</v>
      </c>
      <c r="C146" s="12" t="s">
        <v>64</v>
      </c>
      <c r="D146" s="11" t="s">
        <v>35</v>
      </c>
      <c r="E146" s="13">
        <v>4</v>
      </c>
      <c r="F146" s="14">
        <v>150000</v>
      </c>
      <c r="G146" s="14">
        <v>600000</v>
      </c>
      <c r="H146" s="15">
        <v>150000</v>
      </c>
      <c r="I146" s="14">
        <v>600000</v>
      </c>
      <c r="J146" s="16">
        <v>1</v>
      </c>
      <c r="K146" s="14">
        <v>150000</v>
      </c>
      <c r="L146" s="14">
        <v>600000</v>
      </c>
      <c r="M146" s="14">
        <v>0</v>
      </c>
      <c r="N146" s="14">
        <v>0</v>
      </c>
      <c r="O146" s="14">
        <v>150000</v>
      </c>
      <c r="P146" s="14">
        <v>600000</v>
      </c>
      <c r="Q146" s="14">
        <f t="shared" si="2"/>
        <v>600000</v>
      </c>
      <c r="R146" s="14">
        <v>0</v>
      </c>
      <c r="U146" s="1" t="s">
        <v>532</v>
      </c>
    </row>
    <row r="147" spans="1:21" ht="16.5" hidden="1" customHeight="1" x14ac:dyDescent="0.2">
      <c r="A147" s="10">
        <v>32</v>
      </c>
      <c r="B147" s="11" t="s">
        <v>301</v>
      </c>
      <c r="C147" s="12" t="s">
        <v>64</v>
      </c>
      <c r="D147" s="11" t="s">
        <v>35</v>
      </c>
      <c r="E147" s="13">
        <v>4</v>
      </c>
      <c r="F147" s="14">
        <v>150000</v>
      </c>
      <c r="G147" s="14">
        <v>600000</v>
      </c>
      <c r="H147" s="15">
        <v>150000</v>
      </c>
      <c r="I147" s="14">
        <v>600000</v>
      </c>
      <c r="J147" s="16">
        <v>1</v>
      </c>
      <c r="K147" s="14">
        <v>150000</v>
      </c>
      <c r="L147" s="14">
        <v>600000</v>
      </c>
      <c r="M147" s="14">
        <v>0</v>
      </c>
      <c r="N147" s="14">
        <v>0</v>
      </c>
      <c r="O147" s="14">
        <v>150000</v>
      </c>
      <c r="P147" s="14">
        <v>600000</v>
      </c>
      <c r="Q147" s="14">
        <f t="shared" si="2"/>
        <v>600000</v>
      </c>
      <c r="R147" s="14">
        <v>0</v>
      </c>
      <c r="U147" s="1" t="s">
        <v>533</v>
      </c>
    </row>
    <row r="148" spans="1:21" ht="16.5" hidden="1" customHeight="1" x14ac:dyDescent="0.2">
      <c r="A148" s="10">
        <v>33</v>
      </c>
      <c r="B148" s="11" t="s">
        <v>311</v>
      </c>
      <c r="C148" s="12" t="s">
        <v>64</v>
      </c>
      <c r="D148" s="11" t="s">
        <v>35</v>
      </c>
      <c r="E148" s="13">
        <v>4</v>
      </c>
      <c r="F148" s="14">
        <v>150000</v>
      </c>
      <c r="G148" s="14">
        <v>600000</v>
      </c>
      <c r="H148" s="15">
        <v>150000</v>
      </c>
      <c r="I148" s="14">
        <v>600000</v>
      </c>
      <c r="J148" s="16">
        <v>1</v>
      </c>
      <c r="K148" s="14">
        <v>150000</v>
      </c>
      <c r="L148" s="14">
        <v>600000</v>
      </c>
      <c r="M148" s="14">
        <v>0</v>
      </c>
      <c r="N148" s="14">
        <v>0</v>
      </c>
      <c r="O148" s="14">
        <v>150000</v>
      </c>
      <c r="P148" s="14">
        <v>600000</v>
      </c>
      <c r="Q148" s="14">
        <f t="shared" si="2"/>
        <v>600000</v>
      </c>
      <c r="R148" s="14">
        <v>0</v>
      </c>
      <c r="U148" s="1" t="s">
        <v>531</v>
      </c>
    </row>
    <row r="149" spans="1:21" ht="16.5" hidden="1" customHeight="1" x14ac:dyDescent="0.2">
      <c r="A149" s="10">
        <v>34</v>
      </c>
      <c r="B149" s="11" t="s">
        <v>313</v>
      </c>
      <c r="C149" s="12" t="s">
        <v>289</v>
      </c>
      <c r="D149" s="11" t="s">
        <v>35</v>
      </c>
      <c r="E149" s="13">
        <v>2</v>
      </c>
      <c r="F149" s="14">
        <v>120000</v>
      </c>
      <c r="G149" s="14">
        <v>240000</v>
      </c>
      <c r="H149" s="15">
        <v>120000</v>
      </c>
      <c r="I149" s="14">
        <v>240000</v>
      </c>
      <c r="J149" s="16">
        <v>1</v>
      </c>
      <c r="K149" s="14">
        <v>120000</v>
      </c>
      <c r="L149" s="14">
        <v>240000</v>
      </c>
      <c r="M149" s="14">
        <v>0</v>
      </c>
      <c r="N149" s="14">
        <v>0</v>
      </c>
      <c r="O149" s="14">
        <v>120000</v>
      </c>
      <c r="P149" s="14">
        <v>240000</v>
      </c>
      <c r="Q149" s="14">
        <f t="shared" si="2"/>
        <v>240000</v>
      </c>
      <c r="R149" s="14">
        <v>0</v>
      </c>
      <c r="U149" s="1" t="s">
        <v>532</v>
      </c>
    </row>
    <row r="150" spans="1:21" ht="16.5" hidden="1" customHeight="1" x14ac:dyDescent="0.2">
      <c r="A150" s="10">
        <v>35</v>
      </c>
      <c r="B150" s="11" t="s">
        <v>315</v>
      </c>
      <c r="C150" s="12" t="s">
        <v>289</v>
      </c>
      <c r="D150" s="11" t="s">
        <v>35</v>
      </c>
      <c r="E150" s="13">
        <v>2</v>
      </c>
      <c r="F150" s="14">
        <v>80000</v>
      </c>
      <c r="G150" s="14">
        <v>160000</v>
      </c>
      <c r="H150" s="15">
        <v>80000</v>
      </c>
      <c r="I150" s="14">
        <v>160000</v>
      </c>
      <c r="J150" s="16">
        <v>1</v>
      </c>
      <c r="K150" s="14">
        <v>80000</v>
      </c>
      <c r="L150" s="14">
        <v>160000</v>
      </c>
      <c r="M150" s="14">
        <v>0</v>
      </c>
      <c r="N150" s="14">
        <v>0</v>
      </c>
      <c r="O150" s="14">
        <v>80000</v>
      </c>
      <c r="P150" s="14">
        <v>160000</v>
      </c>
      <c r="Q150" s="14">
        <f t="shared" si="2"/>
        <v>160000</v>
      </c>
      <c r="R150" s="14">
        <v>0</v>
      </c>
      <c r="U150" s="1" t="s">
        <v>533</v>
      </c>
    </row>
    <row r="151" spans="1:21" ht="16.5" hidden="1" customHeight="1" x14ac:dyDescent="0.2">
      <c r="A151" s="10">
        <v>36</v>
      </c>
      <c r="B151" s="11" t="s">
        <v>317</v>
      </c>
      <c r="C151" s="12" t="s">
        <v>289</v>
      </c>
      <c r="D151" s="11" t="s">
        <v>35</v>
      </c>
      <c r="E151" s="13">
        <v>2</v>
      </c>
      <c r="F151" s="14">
        <v>120000</v>
      </c>
      <c r="G151" s="14">
        <v>240000</v>
      </c>
      <c r="H151" s="15">
        <v>120000</v>
      </c>
      <c r="I151" s="14">
        <v>240000</v>
      </c>
      <c r="J151" s="16">
        <v>1</v>
      </c>
      <c r="K151" s="14">
        <v>120000</v>
      </c>
      <c r="L151" s="14">
        <v>240000</v>
      </c>
      <c r="M151" s="14">
        <v>0</v>
      </c>
      <c r="N151" s="14">
        <v>0</v>
      </c>
      <c r="O151" s="14">
        <v>120000</v>
      </c>
      <c r="P151" s="14">
        <v>240000</v>
      </c>
      <c r="Q151" s="14">
        <f t="shared" si="2"/>
        <v>240000</v>
      </c>
      <c r="R151" s="14">
        <v>0</v>
      </c>
      <c r="U151" s="1" t="s">
        <v>531</v>
      </c>
    </row>
    <row r="152" spans="1:21" ht="16.5" hidden="1" customHeight="1" x14ac:dyDescent="0.2">
      <c r="A152" s="10">
        <v>37</v>
      </c>
      <c r="B152" s="11" t="s">
        <v>319</v>
      </c>
      <c r="C152" s="12" t="s">
        <v>379</v>
      </c>
      <c r="D152" s="11" t="s">
        <v>35</v>
      </c>
      <c r="E152" s="13">
        <v>2</v>
      </c>
      <c r="F152" s="14">
        <v>120000</v>
      </c>
      <c r="G152" s="14">
        <v>240000</v>
      </c>
      <c r="H152" s="15">
        <v>120000</v>
      </c>
      <c r="I152" s="14">
        <v>240000</v>
      </c>
      <c r="J152" s="16">
        <v>1</v>
      </c>
      <c r="K152" s="14">
        <v>120000</v>
      </c>
      <c r="L152" s="14">
        <v>240000</v>
      </c>
      <c r="M152" s="14">
        <v>0</v>
      </c>
      <c r="N152" s="14">
        <v>0</v>
      </c>
      <c r="O152" s="14">
        <v>120000</v>
      </c>
      <c r="P152" s="14">
        <v>240000</v>
      </c>
      <c r="Q152" s="14">
        <f t="shared" si="2"/>
        <v>240000</v>
      </c>
      <c r="R152" s="14">
        <v>0</v>
      </c>
      <c r="U152" s="1" t="s">
        <v>532</v>
      </c>
    </row>
    <row r="153" spans="1:21" ht="16.5" hidden="1" customHeight="1" x14ac:dyDescent="0.2">
      <c r="A153" s="10">
        <v>38</v>
      </c>
      <c r="B153" s="11" t="s">
        <v>303</v>
      </c>
      <c r="C153" s="12" t="s">
        <v>379</v>
      </c>
      <c r="D153" s="11" t="s">
        <v>35</v>
      </c>
      <c r="E153" s="13">
        <v>2</v>
      </c>
      <c r="F153" s="14">
        <v>120000</v>
      </c>
      <c r="G153" s="14">
        <v>240000</v>
      </c>
      <c r="H153" s="15">
        <v>120000</v>
      </c>
      <c r="I153" s="14">
        <v>240000</v>
      </c>
      <c r="J153" s="16">
        <v>1</v>
      </c>
      <c r="K153" s="14">
        <v>120000</v>
      </c>
      <c r="L153" s="14">
        <v>240000</v>
      </c>
      <c r="M153" s="14">
        <v>0</v>
      </c>
      <c r="N153" s="14">
        <v>0</v>
      </c>
      <c r="O153" s="14">
        <v>120000</v>
      </c>
      <c r="P153" s="14">
        <v>240000</v>
      </c>
      <c r="Q153" s="14">
        <f t="shared" si="2"/>
        <v>240000</v>
      </c>
      <c r="R153" s="14">
        <v>0</v>
      </c>
      <c r="U153" s="1" t="s">
        <v>531</v>
      </c>
    </row>
    <row r="154" spans="1:21" ht="16.5" hidden="1" customHeight="1" x14ac:dyDescent="0.2">
      <c r="A154" s="10">
        <v>39</v>
      </c>
      <c r="B154" s="11" t="s">
        <v>108</v>
      </c>
      <c r="C154" s="12" t="s">
        <v>480</v>
      </c>
      <c r="D154" s="11" t="s">
        <v>58</v>
      </c>
      <c r="E154" s="13">
        <v>1</v>
      </c>
      <c r="F154" s="14">
        <v>15000</v>
      </c>
      <c r="G154" s="14">
        <v>15000</v>
      </c>
      <c r="H154" s="15">
        <v>15000</v>
      </c>
      <c r="I154" s="14">
        <v>15000</v>
      </c>
      <c r="J154" s="16">
        <v>1</v>
      </c>
      <c r="K154" s="14">
        <v>15000</v>
      </c>
      <c r="L154" s="14">
        <v>15000</v>
      </c>
      <c r="M154" s="14">
        <v>0</v>
      </c>
      <c r="N154" s="14">
        <v>0</v>
      </c>
      <c r="O154" s="14">
        <v>15000</v>
      </c>
      <c r="P154" s="14">
        <v>15000</v>
      </c>
      <c r="Q154" s="14">
        <f t="shared" si="2"/>
        <v>15000</v>
      </c>
      <c r="R154" s="14">
        <v>0</v>
      </c>
      <c r="U154" s="1" t="s">
        <v>531</v>
      </c>
    </row>
    <row r="155" spans="1:21" ht="16.5" hidden="1" customHeight="1" x14ac:dyDescent="0.2">
      <c r="A155" s="10">
        <v>40</v>
      </c>
      <c r="B155" s="11" t="s">
        <v>322</v>
      </c>
      <c r="C155" s="12" t="s">
        <v>93</v>
      </c>
      <c r="D155" s="11" t="s">
        <v>35</v>
      </c>
      <c r="E155" s="13">
        <v>9</v>
      </c>
      <c r="F155" s="14">
        <v>100000</v>
      </c>
      <c r="G155" s="14">
        <v>900000</v>
      </c>
      <c r="H155" s="15">
        <v>550000</v>
      </c>
      <c r="I155" s="14">
        <v>4950000</v>
      </c>
      <c r="J155" s="16">
        <v>1</v>
      </c>
      <c r="K155" s="14">
        <v>550000</v>
      </c>
      <c r="L155" s="14">
        <v>4950000</v>
      </c>
      <c r="M155" s="14">
        <v>0</v>
      </c>
      <c r="N155" s="14">
        <v>0</v>
      </c>
      <c r="O155" s="14">
        <v>550000</v>
      </c>
      <c r="P155" s="14">
        <v>4950000</v>
      </c>
      <c r="Q155" s="14">
        <f t="shared" si="2"/>
        <v>4950000</v>
      </c>
      <c r="R155" s="14">
        <v>4050000</v>
      </c>
      <c r="S155" s="1">
        <v>0</v>
      </c>
      <c r="T155" s="1">
        <v>0</v>
      </c>
      <c r="U155" s="1" t="s">
        <v>532</v>
      </c>
    </row>
    <row r="156" spans="1:21" ht="16.5" hidden="1" customHeight="1" x14ac:dyDescent="0.2">
      <c r="A156" s="10">
        <v>41</v>
      </c>
      <c r="B156" s="11" t="s">
        <v>324</v>
      </c>
      <c r="C156" s="12" t="s">
        <v>93</v>
      </c>
      <c r="D156" s="11" t="s">
        <v>35</v>
      </c>
      <c r="E156" s="13">
        <v>9</v>
      </c>
      <c r="F156" s="14">
        <v>100000</v>
      </c>
      <c r="G156" s="14">
        <v>900000</v>
      </c>
      <c r="H156" s="15">
        <v>550000</v>
      </c>
      <c r="I156" s="14">
        <v>4950000</v>
      </c>
      <c r="J156" s="16">
        <v>1</v>
      </c>
      <c r="K156" s="14">
        <v>550000</v>
      </c>
      <c r="L156" s="14">
        <v>4950000</v>
      </c>
      <c r="M156" s="14">
        <v>0</v>
      </c>
      <c r="N156" s="14">
        <v>0</v>
      </c>
      <c r="O156" s="14">
        <v>550000</v>
      </c>
      <c r="P156" s="14">
        <v>4950000</v>
      </c>
      <c r="Q156" s="14">
        <f t="shared" si="2"/>
        <v>4950000</v>
      </c>
      <c r="R156" s="14">
        <v>4050000</v>
      </c>
      <c r="U156" s="1" t="s">
        <v>533</v>
      </c>
    </row>
    <row r="157" spans="1:21" ht="16.5" hidden="1" customHeight="1" x14ac:dyDescent="0.2">
      <c r="A157" s="10">
        <v>42</v>
      </c>
      <c r="B157" s="11" t="s">
        <v>313</v>
      </c>
      <c r="C157" s="12" t="s">
        <v>93</v>
      </c>
      <c r="D157" s="11" t="s">
        <v>35</v>
      </c>
      <c r="E157" s="13">
        <v>9</v>
      </c>
      <c r="F157" s="14">
        <v>100000</v>
      </c>
      <c r="G157" s="14">
        <v>900000</v>
      </c>
      <c r="H157" s="15">
        <v>550000</v>
      </c>
      <c r="I157" s="14">
        <v>4950000</v>
      </c>
      <c r="J157" s="16">
        <v>1</v>
      </c>
      <c r="K157" s="14">
        <v>550000</v>
      </c>
      <c r="L157" s="14">
        <v>4950000</v>
      </c>
      <c r="M157" s="14">
        <v>0</v>
      </c>
      <c r="N157" s="14">
        <v>0</v>
      </c>
      <c r="O157" s="14">
        <v>550000</v>
      </c>
      <c r="P157" s="14">
        <v>4950000</v>
      </c>
      <c r="Q157" s="14">
        <f t="shared" si="2"/>
        <v>4950000</v>
      </c>
      <c r="R157" s="14">
        <v>4050000</v>
      </c>
      <c r="U157" s="1" t="s">
        <v>531</v>
      </c>
    </row>
    <row r="158" spans="1:21" ht="16.5" hidden="1" customHeight="1" x14ac:dyDescent="0.2">
      <c r="A158" s="10">
        <v>43</v>
      </c>
      <c r="B158" s="11" t="s">
        <v>319</v>
      </c>
      <c r="C158" s="12" t="s">
        <v>93</v>
      </c>
      <c r="D158" s="11" t="s">
        <v>35</v>
      </c>
      <c r="E158" s="13">
        <v>1</v>
      </c>
      <c r="F158" s="14">
        <v>100000</v>
      </c>
      <c r="G158" s="14">
        <v>100000</v>
      </c>
      <c r="H158" s="15">
        <v>550000</v>
      </c>
      <c r="I158" s="14">
        <v>550000</v>
      </c>
      <c r="J158" s="16">
        <v>1</v>
      </c>
      <c r="K158" s="14">
        <v>550000</v>
      </c>
      <c r="L158" s="14">
        <v>550000</v>
      </c>
      <c r="M158" s="14">
        <v>0</v>
      </c>
      <c r="N158" s="14">
        <v>0</v>
      </c>
      <c r="O158" s="14">
        <v>550000</v>
      </c>
      <c r="P158" s="14">
        <v>550000</v>
      </c>
      <c r="Q158" s="14">
        <f t="shared" si="2"/>
        <v>550000</v>
      </c>
      <c r="R158" s="14">
        <v>450000</v>
      </c>
      <c r="U158" s="1" t="s">
        <v>531</v>
      </c>
    </row>
    <row r="159" spans="1:21" ht="16.5" hidden="1" customHeight="1" x14ac:dyDescent="0.2">
      <c r="A159" s="10">
        <v>44</v>
      </c>
      <c r="B159" s="11" t="s">
        <v>303</v>
      </c>
      <c r="C159" s="12" t="s">
        <v>300</v>
      </c>
      <c r="D159" s="11" t="s">
        <v>43</v>
      </c>
      <c r="E159" s="13">
        <v>1350.1949999999999</v>
      </c>
      <c r="F159" s="14">
        <v>3200</v>
      </c>
      <c r="G159" s="14">
        <v>4320624</v>
      </c>
      <c r="H159" s="15">
        <v>5500</v>
      </c>
      <c r="I159" s="14">
        <v>7426072.5</v>
      </c>
      <c r="J159" s="16">
        <v>1</v>
      </c>
      <c r="K159" s="14">
        <v>5500</v>
      </c>
      <c r="L159" s="14">
        <v>7426072.5</v>
      </c>
      <c r="M159" s="14">
        <v>0</v>
      </c>
      <c r="N159" s="14">
        <v>0</v>
      </c>
      <c r="O159" s="14">
        <v>5500</v>
      </c>
      <c r="P159" s="14">
        <v>7426072.5</v>
      </c>
      <c r="Q159" s="14">
        <f t="shared" si="2"/>
        <v>7426072.5</v>
      </c>
      <c r="R159" s="14">
        <v>3105448.5</v>
      </c>
      <c r="S159" s="1">
        <v>0</v>
      </c>
      <c r="T159" s="1">
        <v>0</v>
      </c>
      <c r="U159" s="1" t="s">
        <v>532</v>
      </c>
    </row>
    <row r="160" spans="1:21" ht="16.5" hidden="1" customHeight="1" x14ac:dyDescent="0.2">
      <c r="A160" s="10">
        <v>45</v>
      </c>
      <c r="B160" s="11" t="s">
        <v>315</v>
      </c>
      <c r="C160" s="12" t="s">
        <v>300</v>
      </c>
      <c r="D160" s="11" t="s">
        <v>43</v>
      </c>
      <c r="E160" s="13">
        <v>5696.9850000000006</v>
      </c>
      <c r="F160" s="14">
        <v>3200</v>
      </c>
      <c r="G160" s="14">
        <v>18230352</v>
      </c>
      <c r="H160" s="15">
        <v>5500</v>
      </c>
      <c r="I160" s="14">
        <v>31333417.500000004</v>
      </c>
      <c r="J160" s="16">
        <v>1</v>
      </c>
      <c r="K160" s="14">
        <v>5500</v>
      </c>
      <c r="L160" s="14">
        <v>31333417.500000004</v>
      </c>
      <c r="M160" s="14">
        <v>0</v>
      </c>
      <c r="N160" s="14">
        <v>0</v>
      </c>
      <c r="O160" s="14">
        <v>5500</v>
      </c>
      <c r="P160" s="14">
        <v>31333417.500000004</v>
      </c>
      <c r="Q160" s="14">
        <f t="shared" si="2"/>
        <v>31333417.500000004</v>
      </c>
      <c r="R160" s="14">
        <v>13103065.500000004</v>
      </c>
      <c r="S160" s="1">
        <v>0</v>
      </c>
      <c r="T160" s="1">
        <v>0</v>
      </c>
      <c r="U160" s="1" t="s">
        <v>532</v>
      </c>
    </row>
    <row r="161" spans="1:21" ht="16.5" hidden="1" customHeight="1" x14ac:dyDescent="0.2">
      <c r="A161" s="10">
        <v>46</v>
      </c>
      <c r="B161" s="11" t="s">
        <v>110</v>
      </c>
      <c r="C161" s="12" t="s">
        <v>300</v>
      </c>
      <c r="D161" s="11" t="s">
        <v>43</v>
      </c>
      <c r="E161" s="13">
        <v>1060.5</v>
      </c>
      <c r="F161" s="14">
        <v>3200</v>
      </c>
      <c r="G161" s="14">
        <v>3393600</v>
      </c>
      <c r="H161" s="15">
        <v>5500</v>
      </c>
      <c r="I161" s="14">
        <v>5832750</v>
      </c>
      <c r="J161" s="16">
        <v>1</v>
      </c>
      <c r="K161" s="14">
        <v>5500</v>
      </c>
      <c r="L161" s="14">
        <v>5832750</v>
      </c>
      <c r="M161" s="14">
        <v>0</v>
      </c>
      <c r="N161" s="14">
        <v>0</v>
      </c>
      <c r="O161" s="14">
        <v>5500</v>
      </c>
      <c r="P161" s="14">
        <v>5832750</v>
      </c>
      <c r="Q161" s="14">
        <f t="shared" si="2"/>
        <v>5832750</v>
      </c>
      <c r="R161" s="14">
        <v>2439150</v>
      </c>
      <c r="U161" s="1" t="s">
        <v>533</v>
      </c>
    </row>
    <row r="162" spans="1:21" ht="16.5" hidden="1" customHeight="1" x14ac:dyDescent="0.2">
      <c r="A162" s="10">
        <v>47</v>
      </c>
      <c r="B162" s="11" t="s">
        <v>110</v>
      </c>
      <c r="C162" s="12" t="s">
        <v>300</v>
      </c>
      <c r="D162" s="11" t="s">
        <v>43</v>
      </c>
      <c r="E162" s="13">
        <v>4182.0450000000001</v>
      </c>
      <c r="F162" s="14">
        <v>3200</v>
      </c>
      <c r="G162" s="14">
        <v>13382544</v>
      </c>
      <c r="H162" s="15">
        <v>5500</v>
      </c>
      <c r="I162" s="14">
        <v>23001247.5</v>
      </c>
      <c r="J162" s="16">
        <v>1</v>
      </c>
      <c r="K162" s="14">
        <v>5500</v>
      </c>
      <c r="L162" s="14">
        <v>23001247.5</v>
      </c>
      <c r="M162" s="14">
        <v>0</v>
      </c>
      <c r="N162" s="14">
        <v>0</v>
      </c>
      <c r="O162" s="14">
        <v>5500</v>
      </c>
      <c r="P162" s="14">
        <v>23001247.5</v>
      </c>
      <c r="Q162" s="14">
        <f t="shared" si="2"/>
        <v>23001247.5</v>
      </c>
      <c r="R162" s="14">
        <v>9618703.5</v>
      </c>
      <c r="U162" s="1" t="s">
        <v>533</v>
      </c>
    </row>
    <row r="163" spans="1:21" ht="16.5" hidden="1" customHeight="1" x14ac:dyDescent="0.2">
      <c r="A163" s="10">
        <v>48</v>
      </c>
      <c r="B163" s="11" t="s">
        <v>113</v>
      </c>
      <c r="C163" s="12" t="s">
        <v>300</v>
      </c>
      <c r="D163" s="11" t="s">
        <v>43</v>
      </c>
      <c r="E163" s="13">
        <v>1350.1949999999999</v>
      </c>
      <c r="F163" s="14">
        <v>3200</v>
      </c>
      <c r="G163" s="14">
        <v>4320624</v>
      </c>
      <c r="H163" s="15">
        <v>5500</v>
      </c>
      <c r="I163" s="14">
        <v>7426072.5</v>
      </c>
      <c r="J163" s="16">
        <v>1</v>
      </c>
      <c r="K163" s="14">
        <v>5500</v>
      </c>
      <c r="L163" s="14">
        <v>7426072.5</v>
      </c>
      <c r="M163" s="14">
        <v>0</v>
      </c>
      <c r="N163" s="14">
        <v>0</v>
      </c>
      <c r="O163" s="14">
        <v>5500</v>
      </c>
      <c r="P163" s="14">
        <v>7426072.5</v>
      </c>
      <c r="Q163" s="14">
        <f t="shared" si="2"/>
        <v>7426072.5</v>
      </c>
      <c r="R163" s="14">
        <v>3105448.5</v>
      </c>
      <c r="U163" s="1" t="s">
        <v>531</v>
      </c>
    </row>
    <row r="164" spans="1:21" ht="16.5" hidden="1" customHeight="1" x14ac:dyDescent="0.2">
      <c r="A164" s="10">
        <v>49</v>
      </c>
      <c r="B164" s="11" t="s">
        <v>115</v>
      </c>
      <c r="C164" s="12" t="s">
        <v>300</v>
      </c>
      <c r="D164" s="11" t="s">
        <v>43</v>
      </c>
      <c r="E164" s="13">
        <v>13067.565000000001</v>
      </c>
      <c r="F164" s="14">
        <v>3200</v>
      </c>
      <c r="G164" s="14">
        <v>41816208</v>
      </c>
      <c r="H164" s="15">
        <v>5500</v>
      </c>
      <c r="I164" s="14">
        <v>71871607.5</v>
      </c>
      <c r="J164" s="16">
        <v>1</v>
      </c>
      <c r="K164" s="14">
        <v>5500</v>
      </c>
      <c r="L164" s="14">
        <v>71871607.5</v>
      </c>
      <c r="M164" s="14">
        <v>0</v>
      </c>
      <c r="N164" s="14">
        <v>0</v>
      </c>
      <c r="O164" s="14">
        <v>5500</v>
      </c>
      <c r="P164" s="14">
        <v>71871607.5</v>
      </c>
      <c r="Q164" s="14">
        <f t="shared" si="2"/>
        <v>71871607.5</v>
      </c>
      <c r="R164" s="14">
        <v>30055399.5</v>
      </c>
      <c r="U164" s="1" t="s">
        <v>531</v>
      </c>
    </row>
    <row r="165" spans="1:21" ht="16.5" hidden="1" customHeight="1" x14ac:dyDescent="0.2">
      <c r="A165" s="10">
        <v>50</v>
      </c>
      <c r="B165" s="11" t="s">
        <v>117</v>
      </c>
      <c r="C165" s="12" t="s">
        <v>95</v>
      </c>
      <c r="D165" s="11" t="s">
        <v>43</v>
      </c>
      <c r="E165" s="13">
        <v>6356.1749999999993</v>
      </c>
      <c r="F165" s="14">
        <v>3200</v>
      </c>
      <c r="G165" s="14">
        <v>20339759.999999996</v>
      </c>
      <c r="H165" s="15">
        <v>5500</v>
      </c>
      <c r="I165" s="14">
        <v>34958962.499999993</v>
      </c>
      <c r="J165" s="16">
        <v>1</v>
      </c>
      <c r="K165" s="14">
        <v>5500</v>
      </c>
      <c r="L165" s="14">
        <v>34958962.499999993</v>
      </c>
      <c r="M165" s="14">
        <v>0</v>
      </c>
      <c r="N165" s="14">
        <v>0</v>
      </c>
      <c r="O165" s="14">
        <v>5500</v>
      </c>
      <c r="P165" s="14">
        <v>34958962.499999993</v>
      </c>
      <c r="Q165" s="14">
        <f t="shared" si="2"/>
        <v>34958962.499999993</v>
      </c>
      <c r="R165" s="14">
        <v>14619202.499999996</v>
      </c>
      <c r="S165" s="1">
        <v>0</v>
      </c>
      <c r="T165" s="1">
        <v>0</v>
      </c>
      <c r="U165" s="1" t="s">
        <v>532</v>
      </c>
    </row>
    <row r="166" spans="1:21" ht="16.5" hidden="1" customHeight="1" x14ac:dyDescent="0.2">
      <c r="A166" s="10">
        <v>51</v>
      </c>
      <c r="B166" s="11" t="s">
        <v>330</v>
      </c>
      <c r="C166" s="12" t="s">
        <v>95</v>
      </c>
      <c r="D166" s="11" t="s">
        <v>43</v>
      </c>
      <c r="E166" s="13">
        <v>7447.8600000000006</v>
      </c>
      <c r="F166" s="14">
        <v>3200</v>
      </c>
      <c r="G166" s="14">
        <v>23833152</v>
      </c>
      <c r="H166" s="15">
        <v>5500</v>
      </c>
      <c r="I166" s="14">
        <v>40963230</v>
      </c>
      <c r="J166" s="16">
        <v>1</v>
      </c>
      <c r="K166" s="14">
        <v>5500</v>
      </c>
      <c r="L166" s="14">
        <v>40963230</v>
      </c>
      <c r="M166" s="14">
        <v>0</v>
      </c>
      <c r="N166" s="14">
        <v>0</v>
      </c>
      <c r="O166" s="14">
        <v>5500</v>
      </c>
      <c r="P166" s="14">
        <v>40963230</v>
      </c>
      <c r="Q166" s="14">
        <f t="shared" si="2"/>
        <v>40963230</v>
      </c>
      <c r="R166" s="14">
        <v>17130078</v>
      </c>
      <c r="U166" s="1" t="s">
        <v>533</v>
      </c>
    </row>
    <row r="167" spans="1:21" ht="16.5" hidden="1" customHeight="1" x14ac:dyDescent="0.2">
      <c r="A167" s="10">
        <v>52</v>
      </c>
      <c r="B167" s="11" t="s">
        <v>332</v>
      </c>
      <c r="C167" s="12" t="s">
        <v>95</v>
      </c>
      <c r="D167" s="11" t="s">
        <v>43</v>
      </c>
      <c r="E167" s="13">
        <v>7627.41</v>
      </c>
      <c r="F167" s="14">
        <v>3200</v>
      </c>
      <c r="G167" s="14">
        <v>24407712</v>
      </c>
      <c r="H167" s="15">
        <v>5500</v>
      </c>
      <c r="I167" s="14">
        <v>41950755</v>
      </c>
      <c r="J167" s="16">
        <v>1</v>
      </c>
      <c r="K167" s="14">
        <v>5500</v>
      </c>
      <c r="L167" s="14">
        <v>41950755</v>
      </c>
      <c r="M167" s="14">
        <v>0</v>
      </c>
      <c r="N167" s="14">
        <v>0</v>
      </c>
      <c r="O167" s="14">
        <v>5500</v>
      </c>
      <c r="P167" s="14">
        <v>41950755</v>
      </c>
      <c r="Q167" s="14">
        <f t="shared" si="2"/>
        <v>41950755</v>
      </c>
      <c r="R167" s="14">
        <v>17543043</v>
      </c>
      <c r="U167" s="1" t="s">
        <v>531</v>
      </c>
    </row>
    <row r="168" spans="1:21" ht="16.5" hidden="1" customHeight="1" x14ac:dyDescent="0.2">
      <c r="A168" s="10">
        <v>53</v>
      </c>
      <c r="B168" s="11" t="s">
        <v>121</v>
      </c>
      <c r="C168" s="12" t="s">
        <v>57</v>
      </c>
      <c r="D168" s="11" t="s">
        <v>58</v>
      </c>
      <c r="E168" s="13">
        <v>1</v>
      </c>
      <c r="F168" s="14">
        <v>350000</v>
      </c>
      <c r="G168" s="14">
        <v>350000</v>
      </c>
      <c r="H168" s="15">
        <v>350000</v>
      </c>
      <c r="I168" s="14">
        <v>350000</v>
      </c>
      <c r="J168" s="16">
        <v>1</v>
      </c>
      <c r="K168" s="14">
        <v>350000</v>
      </c>
      <c r="L168" s="14">
        <v>350000</v>
      </c>
      <c r="M168" s="14">
        <v>0</v>
      </c>
      <c r="N168" s="14">
        <v>0</v>
      </c>
      <c r="O168" s="14">
        <v>350000</v>
      </c>
      <c r="P168" s="14">
        <v>350000</v>
      </c>
      <c r="Q168" s="14">
        <f t="shared" si="2"/>
        <v>350000</v>
      </c>
      <c r="R168" s="14">
        <v>0</v>
      </c>
      <c r="U168" s="1" t="s">
        <v>532</v>
      </c>
    </row>
    <row r="169" spans="1:21" ht="16.5" hidden="1" customHeight="1" x14ac:dyDescent="0.2">
      <c r="A169" s="10">
        <v>54</v>
      </c>
      <c r="B169" s="11" t="s">
        <v>129</v>
      </c>
      <c r="C169" s="12" t="s">
        <v>57</v>
      </c>
      <c r="D169" s="11" t="s">
        <v>58</v>
      </c>
      <c r="E169" s="13">
        <v>1</v>
      </c>
      <c r="F169" s="14">
        <v>350000</v>
      </c>
      <c r="G169" s="14">
        <v>350000</v>
      </c>
      <c r="H169" s="15">
        <v>350000</v>
      </c>
      <c r="I169" s="14">
        <v>350000</v>
      </c>
      <c r="J169" s="16">
        <v>1</v>
      </c>
      <c r="K169" s="14">
        <v>350000</v>
      </c>
      <c r="L169" s="14">
        <v>350000</v>
      </c>
      <c r="M169" s="14">
        <v>0</v>
      </c>
      <c r="N169" s="14">
        <v>0</v>
      </c>
      <c r="O169" s="14">
        <v>350000</v>
      </c>
      <c r="P169" s="14">
        <v>350000</v>
      </c>
      <c r="Q169" s="14">
        <f t="shared" si="2"/>
        <v>350000</v>
      </c>
      <c r="R169" s="14">
        <v>0</v>
      </c>
      <c r="U169" s="1" t="s">
        <v>533</v>
      </c>
    </row>
    <row r="170" spans="1:21" ht="16.5" hidden="1" customHeight="1" x14ac:dyDescent="0.2">
      <c r="A170" s="10">
        <v>55</v>
      </c>
      <c r="B170" s="11" t="s">
        <v>133</v>
      </c>
      <c r="C170" s="12" t="s">
        <v>57</v>
      </c>
      <c r="D170" s="11" t="s">
        <v>58</v>
      </c>
      <c r="E170" s="13">
        <v>1</v>
      </c>
      <c r="F170" s="14">
        <v>350000</v>
      </c>
      <c r="G170" s="14">
        <v>350000</v>
      </c>
      <c r="H170" s="15">
        <v>350000</v>
      </c>
      <c r="I170" s="14">
        <v>350000</v>
      </c>
      <c r="J170" s="16">
        <v>1</v>
      </c>
      <c r="K170" s="14">
        <v>350000</v>
      </c>
      <c r="L170" s="14">
        <v>350000</v>
      </c>
      <c r="M170" s="14">
        <v>0</v>
      </c>
      <c r="N170" s="14">
        <v>0</v>
      </c>
      <c r="O170" s="14">
        <v>350000</v>
      </c>
      <c r="P170" s="14">
        <v>350000</v>
      </c>
      <c r="Q170" s="14">
        <f t="shared" si="2"/>
        <v>350000</v>
      </c>
      <c r="R170" s="14">
        <v>0</v>
      </c>
      <c r="U170" s="1" t="s">
        <v>531</v>
      </c>
    </row>
    <row r="171" spans="1:21" ht="16.5" hidden="1" customHeight="1" x14ac:dyDescent="0.2">
      <c r="A171" s="10">
        <v>56</v>
      </c>
      <c r="B171" s="11" t="s">
        <v>335</v>
      </c>
      <c r="C171" s="12" t="s">
        <v>447</v>
      </c>
      <c r="D171" s="11" t="s">
        <v>35</v>
      </c>
      <c r="E171" s="13">
        <v>1</v>
      </c>
      <c r="F171" s="14">
        <v>6182</v>
      </c>
      <c r="G171" s="14">
        <v>6182</v>
      </c>
      <c r="H171" s="15">
        <v>6455</v>
      </c>
      <c r="I171" s="14">
        <v>6455</v>
      </c>
      <c r="J171" s="16">
        <v>1</v>
      </c>
      <c r="K171" s="14">
        <v>6455</v>
      </c>
      <c r="L171" s="14">
        <v>6455</v>
      </c>
      <c r="M171" s="14">
        <v>0</v>
      </c>
      <c r="N171" s="14">
        <v>0</v>
      </c>
      <c r="O171" s="14">
        <v>6455</v>
      </c>
      <c r="P171" s="14">
        <v>6455</v>
      </c>
      <c r="Q171" s="14">
        <f t="shared" si="2"/>
        <v>6455</v>
      </c>
      <c r="R171" s="14">
        <v>273</v>
      </c>
      <c r="U171" s="1" t="s">
        <v>533</v>
      </c>
    </row>
    <row r="172" spans="1:21" ht="16.5" hidden="1" customHeight="1" x14ac:dyDescent="0.2">
      <c r="A172" s="10">
        <v>57</v>
      </c>
      <c r="B172" s="11" t="s">
        <v>337</v>
      </c>
      <c r="C172" s="12" t="s">
        <v>302</v>
      </c>
      <c r="D172" s="11" t="s">
        <v>35</v>
      </c>
      <c r="E172" s="13">
        <v>1</v>
      </c>
      <c r="F172" s="14">
        <v>6182</v>
      </c>
      <c r="G172" s="14">
        <v>6182</v>
      </c>
      <c r="H172" s="15">
        <v>6455</v>
      </c>
      <c r="I172" s="14">
        <v>6455</v>
      </c>
      <c r="J172" s="16">
        <v>1</v>
      </c>
      <c r="K172" s="14">
        <v>6455</v>
      </c>
      <c r="L172" s="14">
        <v>6455</v>
      </c>
      <c r="M172" s="14">
        <v>0</v>
      </c>
      <c r="N172" s="14">
        <v>0</v>
      </c>
      <c r="O172" s="14">
        <v>6455</v>
      </c>
      <c r="P172" s="14">
        <v>6455</v>
      </c>
      <c r="Q172" s="14">
        <f t="shared" si="2"/>
        <v>6455</v>
      </c>
      <c r="R172" s="14">
        <v>273</v>
      </c>
      <c r="S172" s="1">
        <v>0</v>
      </c>
      <c r="T172" s="1">
        <v>0</v>
      </c>
      <c r="U172" s="1" t="s">
        <v>532</v>
      </c>
    </row>
    <row r="173" spans="1:21" ht="16.5" hidden="1" customHeight="1" x14ac:dyDescent="0.2">
      <c r="A173" s="10">
        <v>58</v>
      </c>
      <c r="B173" s="11" t="s">
        <v>140</v>
      </c>
      <c r="C173" s="12" t="s">
        <v>302</v>
      </c>
      <c r="D173" s="11" t="s">
        <v>35</v>
      </c>
      <c r="E173" s="13">
        <v>1</v>
      </c>
      <c r="F173" s="14">
        <v>6182</v>
      </c>
      <c r="G173" s="14">
        <v>6182</v>
      </c>
      <c r="H173" s="15">
        <v>6455</v>
      </c>
      <c r="I173" s="14">
        <v>6455</v>
      </c>
      <c r="J173" s="16">
        <v>1</v>
      </c>
      <c r="K173" s="14">
        <v>6455</v>
      </c>
      <c r="L173" s="14">
        <v>6455</v>
      </c>
      <c r="M173" s="14">
        <v>0</v>
      </c>
      <c r="N173" s="14">
        <v>0</v>
      </c>
      <c r="O173" s="14">
        <v>6455</v>
      </c>
      <c r="P173" s="14">
        <v>6455</v>
      </c>
      <c r="Q173" s="14">
        <f t="shared" si="2"/>
        <v>6455</v>
      </c>
      <c r="R173" s="14">
        <v>273</v>
      </c>
      <c r="U173" s="1" t="s">
        <v>531</v>
      </c>
    </row>
    <row r="174" spans="1:21" ht="16.5" hidden="1" customHeight="1" x14ac:dyDescent="0.2">
      <c r="A174" s="10">
        <v>59</v>
      </c>
      <c r="B174" s="11" t="s">
        <v>142</v>
      </c>
      <c r="C174" s="12" t="s">
        <v>448</v>
      </c>
      <c r="D174" s="11" t="s">
        <v>35</v>
      </c>
      <c r="E174" s="13">
        <v>2</v>
      </c>
      <c r="F174" s="14">
        <v>10909</v>
      </c>
      <c r="G174" s="14">
        <v>21818</v>
      </c>
      <c r="H174" s="15">
        <v>17600</v>
      </c>
      <c r="I174" s="14">
        <v>35200</v>
      </c>
      <c r="J174" s="16">
        <v>1</v>
      </c>
      <c r="K174" s="14">
        <v>17600</v>
      </c>
      <c r="L174" s="14">
        <v>35200</v>
      </c>
      <c r="M174" s="14">
        <v>0</v>
      </c>
      <c r="N174" s="14">
        <v>0</v>
      </c>
      <c r="O174" s="14">
        <v>17600</v>
      </c>
      <c r="P174" s="14">
        <v>35200</v>
      </c>
      <c r="Q174" s="14">
        <f t="shared" si="2"/>
        <v>35200</v>
      </c>
      <c r="R174" s="14">
        <v>13382</v>
      </c>
      <c r="U174" s="1" t="s">
        <v>533</v>
      </c>
    </row>
    <row r="175" spans="1:21" ht="16.5" hidden="1" customHeight="1" x14ac:dyDescent="0.2">
      <c r="A175" s="10">
        <v>60</v>
      </c>
      <c r="B175" s="11" t="s">
        <v>144</v>
      </c>
      <c r="C175" s="12" t="s">
        <v>304</v>
      </c>
      <c r="D175" s="11" t="s">
        <v>35</v>
      </c>
      <c r="E175" s="13">
        <v>2</v>
      </c>
      <c r="F175" s="14">
        <v>10909</v>
      </c>
      <c r="G175" s="14">
        <v>21818</v>
      </c>
      <c r="H175" s="15">
        <v>19800</v>
      </c>
      <c r="I175" s="14">
        <v>39600</v>
      </c>
      <c r="J175" s="16">
        <v>1</v>
      </c>
      <c r="K175" s="14">
        <v>19800</v>
      </c>
      <c r="L175" s="14">
        <v>39600</v>
      </c>
      <c r="M175" s="14">
        <v>0</v>
      </c>
      <c r="N175" s="14">
        <v>0</v>
      </c>
      <c r="O175" s="14">
        <v>19800</v>
      </c>
      <c r="P175" s="14">
        <v>39600</v>
      </c>
      <c r="Q175" s="14">
        <f t="shared" si="2"/>
        <v>39600</v>
      </c>
      <c r="R175" s="14">
        <v>17782</v>
      </c>
      <c r="S175" s="1">
        <v>0</v>
      </c>
      <c r="T175" s="1">
        <v>0</v>
      </c>
      <c r="U175" s="1" t="s">
        <v>532</v>
      </c>
    </row>
    <row r="176" spans="1:21" ht="16.5" hidden="1" customHeight="1" x14ac:dyDescent="0.2">
      <c r="A176" s="10">
        <v>61</v>
      </c>
      <c r="B176" s="11" t="s">
        <v>146</v>
      </c>
      <c r="C176" s="12" t="s">
        <v>304</v>
      </c>
      <c r="D176" s="11" t="s">
        <v>35</v>
      </c>
      <c r="E176" s="13">
        <v>1</v>
      </c>
      <c r="F176" s="14">
        <v>10909</v>
      </c>
      <c r="G176" s="14">
        <v>10909</v>
      </c>
      <c r="H176" s="15">
        <v>19800</v>
      </c>
      <c r="I176" s="14">
        <v>19800</v>
      </c>
      <c r="J176" s="16">
        <v>1</v>
      </c>
      <c r="K176" s="14">
        <v>19800</v>
      </c>
      <c r="L176" s="14">
        <v>19800</v>
      </c>
      <c r="M176" s="14">
        <v>0</v>
      </c>
      <c r="N176" s="14">
        <v>0</v>
      </c>
      <c r="O176" s="14">
        <v>19800</v>
      </c>
      <c r="P176" s="14">
        <v>19800</v>
      </c>
      <c r="Q176" s="14">
        <f t="shared" si="2"/>
        <v>19800</v>
      </c>
      <c r="R176" s="14">
        <v>8891</v>
      </c>
      <c r="U176" s="1" t="s">
        <v>533</v>
      </c>
    </row>
    <row r="177" spans="1:21" ht="16.5" hidden="1" customHeight="1" x14ac:dyDescent="0.2">
      <c r="A177" s="10">
        <v>62</v>
      </c>
      <c r="B177" s="11" t="s">
        <v>148</v>
      </c>
      <c r="C177" s="12" t="s">
        <v>304</v>
      </c>
      <c r="D177" s="11" t="s">
        <v>35</v>
      </c>
      <c r="E177" s="13">
        <v>2</v>
      </c>
      <c r="F177" s="14">
        <v>10909</v>
      </c>
      <c r="G177" s="14">
        <v>21818</v>
      </c>
      <c r="H177" s="15">
        <v>19800</v>
      </c>
      <c r="I177" s="14">
        <v>39600</v>
      </c>
      <c r="J177" s="16">
        <v>1</v>
      </c>
      <c r="K177" s="14">
        <v>19800</v>
      </c>
      <c r="L177" s="14">
        <v>39600</v>
      </c>
      <c r="M177" s="14">
        <v>0</v>
      </c>
      <c r="N177" s="14">
        <v>0</v>
      </c>
      <c r="O177" s="14">
        <v>19800</v>
      </c>
      <c r="P177" s="14">
        <v>39600</v>
      </c>
      <c r="Q177" s="14">
        <f t="shared" si="2"/>
        <v>39600</v>
      </c>
      <c r="R177" s="14">
        <v>17782</v>
      </c>
      <c r="U177" s="1" t="s">
        <v>531</v>
      </c>
    </row>
    <row r="178" spans="1:21" ht="16.5" hidden="1" customHeight="1" x14ac:dyDescent="0.2">
      <c r="A178" s="10">
        <v>63</v>
      </c>
      <c r="B178" s="11" t="s">
        <v>150</v>
      </c>
      <c r="C178" s="12" t="s">
        <v>97</v>
      </c>
      <c r="D178" s="11" t="s">
        <v>37</v>
      </c>
      <c r="E178" s="13">
        <v>0.51392000000000004</v>
      </c>
      <c r="F178" s="14">
        <v>30000</v>
      </c>
      <c r="G178" s="14">
        <v>15417.600000000002</v>
      </c>
      <c r="H178" s="15">
        <v>55000</v>
      </c>
      <c r="I178" s="14">
        <v>28265.600000000002</v>
      </c>
      <c r="J178" s="16">
        <v>1</v>
      </c>
      <c r="K178" s="14">
        <v>55000</v>
      </c>
      <c r="L178" s="14">
        <v>28265.600000000002</v>
      </c>
      <c r="M178" s="14">
        <v>0</v>
      </c>
      <c r="N178" s="14">
        <v>0</v>
      </c>
      <c r="O178" s="14">
        <v>55000</v>
      </c>
      <c r="P178" s="14">
        <v>28265.600000000002</v>
      </c>
      <c r="Q178" s="14">
        <f t="shared" si="2"/>
        <v>28265.600000000002</v>
      </c>
      <c r="R178" s="14">
        <v>12848</v>
      </c>
      <c r="S178" s="1">
        <v>0</v>
      </c>
      <c r="T178" s="1">
        <v>0</v>
      </c>
      <c r="U178" s="1" t="s">
        <v>532</v>
      </c>
    </row>
    <row r="179" spans="1:21" ht="16.5" hidden="1" customHeight="1" x14ac:dyDescent="0.2">
      <c r="A179" s="10">
        <v>64</v>
      </c>
      <c r="B179" s="11" t="s">
        <v>152</v>
      </c>
      <c r="C179" s="12" t="s">
        <v>97</v>
      </c>
      <c r="D179" s="11" t="s">
        <v>37</v>
      </c>
      <c r="E179" s="13">
        <v>2.1800999999999999</v>
      </c>
      <c r="F179" s="14">
        <v>30000</v>
      </c>
      <c r="G179" s="14">
        <v>65403</v>
      </c>
      <c r="H179" s="15">
        <v>55000</v>
      </c>
      <c r="I179" s="14">
        <v>119905.5</v>
      </c>
      <c r="J179" s="16">
        <v>1</v>
      </c>
      <c r="K179" s="14">
        <v>55000</v>
      </c>
      <c r="L179" s="14">
        <v>119905.5</v>
      </c>
      <c r="M179" s="14">
        <v>0</v>
      </c>
      <c r="N179" s="14">
        <v>0</v>
      </c>
      <c r="O179" s="14">
        <v>55000</v>
      </c>
      <c r="P179" s="14">
        <v>119905.5</v>
      </c>
      <c r="Q179" s="14">
        <f t="shared" si="2"/>
        <v>119905.5</v>
      </c>
      <c r="R179" s="14">
        <v>54502.5</v>
      </c>
      <c r="S179" s="1">
        <v>0</v>
      </c>
      <c r="T179" s="1">
        <v>0</v>
      </c>
      <c r="U179" s="1" t="s">
        <v>532</v>
      </c>
    </row>
    <row r="180" spans="1:21" ht="16.5" hidden="1" customHeight="1" x14ac:dyDescent="0.2">
      <c r="A180" s="10">
        <v>65</v>
      </c>
      <c r="B180" s="11" t="s">
        <v>160</v>
      </c>
      <c r="C180" s="12" t="s">
        <v>97</v>
      </c>
      <c r="D180" s="11" t="s">
        <v>37</v>
      </c>
      <c r="E180" s="13">
        <v>0.17508000000000001</v>
      </c>
      <c r="F180" s="14">
        <v>30000</v>
      </c>
      <c r="G180" s="14">
        <v>5252.4000000000005</v>
      </c>
      <c r="H180" s="15">
        <v>55000</v>
      </c>
      <c r="I180" s="14">
        <v>9629.4000000000015</v>
      </c>
      <c r="J180" s="16">
        <v>1</v>
      </c>
      <c r="K180" s="14">
        <v>55000</v>
      </c>
      <c r="L180" s="14">
        <v>9629.4000000000015</v>
      </c>
      <c r="M180" s="14">
        <v>0</v>
      </c>
      <c r="N180" s="14">
        <v>0</v>
      </c>
      <c r="O180" s="14">
        <v>55000</v>
      </c>
      <c r="P180" s="14">
        <v>9629.4000000000015</v>
      </c>
      <c r="Q180" s="14">
        <f t="shared" si="2"/>
        <v>9629.4000000000015</v>
      </c>
      <c r="R180" s="14">
        <v>4377.0000000000009</v>
      </c>
      <c r="S180" s="1">
        <v>0</v>
      </c>
      <c r="T180" s="1">
        <v>0</v>
      </c>
      <c r="U180" s="1" t="s">
        <v>532</v>
      </c>
    </row>
    <row r="181" spans="1:21" ht="16.5" hidden="1" customHeight="1" x14ac:dyDescent="0.2">
      <c r="A181" s="10">
        <v>66</v>
      </c>
      <c r="B181" s="11" t="s">
        <v>168</v>
      </c>
      <c r="C181" s="12" t="s">
        <v>97</v>
      </c>
      <c r="D181" s="11" t="s">
        <v>37</v>
      </c>
      <c r="E181" s="13">
        <v>0.27457999999999999</v>
      </c>
      <c r="F181" s="14">
        <v>30000</v>
      </c>
      <c r="G181" s="14">
        <v>8237.4</v>
      </c>
      <c r="H181" s="15">
        <v>55000</v>
      </c>
      <c r="I181" s="14">
        <v>15101.9</v>
      </c>
      <c r="J181" s="16">
        <v>1</v>
      </c>
      <c r="K181" s="14">
        <v>55000</v>
      </c>
      <c r="L181" s="14">
        <v>15101.9</v>
      </c>
      <c r="M181" s="14">
        <v>0</v>
      </c>
      <c r="N181" s="14">
        <v>0</v>
      </c>
      <c r="O181" s="14">
        <v>55000</v>
      </c>
      <c r="P181" s="14">
        <v>15101.9</v>
      </c>
      <c r="Q181" s="14">
        <f t="shared" si="2"/>
        <v>15101.9</v>
      </c>
      <c r="R181" s="14">
        <v>6864.5</v>
      </c>
      <c r="S181" s="1">
        <v>0</v>
      </c>
      <c r="T181" s="1">
        <v>0</v>
      </c>
      <c r="U181" s="1" t="s">
        <v>532</v>
      </c>
    </row>
    <row r="182" spans="1:21" ht="16.5" hidden="1" customHeight="1" x14ac:dyDescent="0.2">
      <c r="A182" s="10">
        <v>67</v>
      </c>
      <c r="B182" s="11" t="s">
        <v>170</v>
      </c>
      <c r="C182" s="12" t="s">
        <v>97</v>
      </c>
      <c r="D182" s="11" t="s">
        <v>37</v>
      </c>
      <c r="E182" s="13">
        <v>0.51392000000000004</v>
      </c>
      <c r="F182" s="14">
        <v>30000</v>
      </c>
      <c r="G182" s="14">
        <v>15417.600000000002</v>
      </c>
      <c r="H182" s="15">
        <v>55000</v>
      </c>
      <c r="I182" s="14">
        <v>28265.600000000002</v>
      </c>
      <c r="J182" s="16">
        <v>1</v>
      </c>
      <c r="K182" s="14">
        <v>55000</v>
      </c>
      <c r="L182" s="14">
        <v>28265.600000000002</v>
      </c>
      <c r="M182" s="14">
        <v>0</v>
      </c>
      <c r="N182" s="14">
        <v>0</v>
      </c>
      <c r="O182" s="14">
        <v>55000</v>
      </c>
      <c r="P182" s="14">
        <v>28265.600000000002</v>
      </c>
      <c r="Q182" s="14">
        <f t="shared" si="2"/>
        <v>28265.600000000002</v>
      </c>
      <c r="R182" s="14">
        <v>12848</v>
      </c>
      <c r="U182" s="1" t="s">
        <v>533</v>
      </c>
    </row>
    <row r="183" spans="1:21" ht="16.5" hidden="1" customHeight="1" x14ac:dyDescent="0.2">
      <c r="A183" s="10">
        <v>68</v>
      </c>
      <c r="B183" s="11" t="s">
        <v>173</v>
      </c>
      <c r="C183" s="12" t="s">
        <v>97</v>
      </c>
      <c r="D183" s="11" t="s">
        <v>37</v>
      </c>
      <c r="E183" s="13">
        <v>2.0832999999999999</v>
      </c>
      <c r="F183" s="14">
        <v>30000</v>
      </c>
      <c r="G183" s="14">
        <v>62499</v>
      </c>
      <c r="H183" s="15">
        <v>55000</v>
      </c>
      <c r="I183" s="14">
        <v>114581.5</v>
      </c>
      <c r="J183" s="16">
        <v>1</v>
      </c>
      <c r="K183" s="14">
        <v>55000</v>
      </c>
      <c r="L183" s="14">
        <v>114581.5</v>
      </c>
      <c r="M183" s="14">
        <v>0</v>
      </c>
      <c r="N183" s="14">
        <v>0</v>
      </c>
      <c r="O183" s="14">
        <v>55000</v>
      </c>
      <c r="P183" s="14">
        <v>114581.5</v>
      </c>
      <c r="Q183" s="14">
        <f t="shared" si="2"/>
        <v>114581.5</v>
      </c>
      <c r="R183" s="14">
        <v>52082.5</v>
      </c>
      <c r="U183" s="1" t="s">
        <v>533</v>
      </c>
    </row>
    <row r="184" spans="1:21" ht="16.5" hidden="1" customHeight="1" x14ac:dyDescent="0.2">
      <c r="A184" s="10">
        <v>69</v>
      </c>
      <c r="B184" s="11" t="s">
        <v>175</v>
      </c>
      <c r="C184" s="12" t="s">
        <v>97</v>
      </c>
      <c r="D184" s="11" t="s">
        <v>37</v>
      </c>
      <c r="E184" s="13">
        <v>0.28925000000000001</v>
      </c>
      <c r="F184" s="14">
        <v>30000</v>
      </c>
      <c r="G184" s="14">
        <v>8677.5</v>
      </c>
      <c r="H184" s="15">
        <v>55000</v>
      </c>
      <c r="I184" s="14">
        <v>15908.75</v>
      </c>
      <c r="J184" s="16">
        <v>1</v>
      </c>
      <c r="K184" s="14">
        <v>55000</v>
      </c>
      <c r="L184" s="14">
        <v>15908.75</v>
      </c>
      <c r="M184" s="14">
        <v>0</v>
      </c>
      <c r="N184" s="14">
        <v>0</v>
      </c>
      <c r="O184" s="14">
        <v>55000</v>
      </c>
      <c r="P184" s="14">
        <v>15908.75</v>
      </c>
      <c r="Q184" s="14">
        <f t="shared" si="2"/>
        <v>15908.75</v>
      </c>
      <c r="R184" s="14">
        <v>7231.25</v>
      </c>
      <c r="U184" s="1" t="s">
        <v>533</v>
      </c>
    </row>
    <row r="185" spans="1:21" ht="16.5" hidden="1" customHeight="1" x14ac:dyDescent="0.2">
      <c r="A185" s="10">
        <v>70</v>
      </c>
      <c r="B185" s="11" t="s">
        <v>339</v>
      </c>
      <c r="C185" s="12" t="s">
        <v>97</v>
      </c>
      <c r="D185" s="11" t="s">
        <v>37</v>
      </c>
      <c r="E185" s="13">
        <v>0.51392000000000004</v>
      </c>
      <c r="F185" s="14">
        <v>30000</v>
      </c>
      <c r="G185" s="14">
        <v>15417.600000000002</v>
      </c>
      <c r="H185" s="15">
        <v>55000</v>
      </c>
      <c r="I185" s="14">
        <v>28265.600000000002</v>
      </c>
      <c r="J185" s="16">
        <v>1</v>
      </c>
      <c r="K185" s="14">
        <v>55000</v>
      </c>
      <c r="L185" s="14">
        <v>28265.600000000002</v>
      </c>
      <c r="M185" s="14">
        <v>0</v>
      </c>
      <c r="N185" s="14">
        <v>0</v>
      </c>
      <c r="O185" s="14">
        <v>55000</v>
      </c>
      <c r="P185" s="14">
        <v>28265.600000000002</v>
      </c>
      <c r="Q185" s="14">
        <f t="shared" si="2"/>
        <v>28265.600000000002</v>
      </c>
      <c r="R185" s="14">
        <v>12848</v>
      </c>
      <c r="U185" s="1" t="s">
        <v>531</v>
      </c>
    </row>
    <row r="186" spans="1:21" ht="16.5" hidden="1" customHeight="1" x14ac:dyDescent="0.2">
      <c r="A186" s="10">
        <v>71</v>
      </c>
      <c r="B186" s="11" t="s">
        <v>341</v>
      </c>
      <c r="C186" s="12" t="s">
        <v>97</v>
      </c>
      <c r="D186" s="11" t="s">
        <v>37</v>
      </c>
      <c r="E186" s="13">
        <v>2.1800999999999999</v>
      </c>
      <c r="F186" s="14">
        <v>30000</v>
      </c>
      <c r="G186" s="14">
        <v>65403</v>
      </c>
      <c r="H186" s="15">
        <v>55000</v>
      </c>
      <c r="I186" s="14">
        <v>119905.5</v>
      </c>
      <c r="J186" s="16">
        <v>1</v>
      </c>
      <c r="K186" s="14">
        <v>55000</v>
      </c>
      <c r="L186" s="14">
        <v>119905.5</v>
      </c>
      <c r="M186" s="14">
        <v>0</v>
      </c>
      <c r="N186" s="14">
        <v>0</v>
      </c>
      <c r="O186" s="14">
        <v>55000</v>
      </c>
      <c r="P186" s="14">
        <v>119905.5</v>
      </c>
      <c r="Q186" s="14">
        <f t="shared" si="2"/>
        <v>119905.5</v>
      </c>
      <c r="R186" s="14">
        <v>54502.5</v>
      </c>
      <c r="U186" s="1" t="s">
        <v>531</v>
      </c>
    </row>
    <row r="187" spans="1:21" ht="16.5" hidden="1" customHeight="1" x14ac:dyDescent="0.2">
      <c r="A187" s="10">
        <v>72</v>
      </c>
      <c r="B187" s="11" t="s">
        <v>188</v>
      </c>
      <c r="C187" s="12" t="s">
        <v>97</v>
      </c>
      <c r="D187" s="11" t="s">
        <v>37</v>
      </c>
      <c r="E187" s="13">
        <v>0.17508000000000001</v>
      </c>
      <c r="F187" s="14">
        <v>30000</v>
      </c>
      <c r="G187" s="14">
        <v>5252.4000000000005</v>
      </c>
      <c r="H187" s="15">
        <v>55000</v>
      </c>
      <c r="I187" s="14">
        <v>9629.4000000000015</v>
      </c>
      <c r="J187" s="16">
        <v>1</v>
      </c>
      <c r="K187" s="14">
        <v>55000</v>
      </c>
      <c r="L187" s="14">
        <v>9629.4000000000015</v>
      </c>
      <c r="M187" s="14">
        <v>0</v>
      </c>
      <c r="N187" s="14">
        <v>0</v>
      </c>
      <c r="O187" s="14">
        <v>55000</v>
      </c>
      <c r="P187" s="14">
        <v>9629.4000000000015</v>
      </c>
      <c r="Q187" s="14">
        <f t="shared" si="2"/>
        <v>9629.4000000000015</v>
      </c>
      <c r="R187" s="14">
        <v>4377.0000000000009</v>
      </c>
      <c r="U187" s="1" t="s">
        <v>531</v>
      </c>
    </row>
    <row r="188" spans="1:21" ht="16.5" hidden="1" customHeight="1" x14ac:dyDescent="0.2">
      <c r="A188" s="10">
        <v>73</v>
      </c>
      <c r="B188" s="11" t="s">
        <v>343</v>
      </c>
      <c r="C188" s="12" t="s">
        <v>97</v>
      </c>
      <c r="D188" s="11" t="s">
        <v>37</v>
      </c>
      <c r="E188" s="13">
        <v>0.65080000000000005</v>
      </c>
      <c r="F188" s="14">
        <v>30000</v>
      </c>
      <c r="G188" s="14">
        <v>19524</v>
      </c>
      <c r="H188" s="15">
        <v>55000</v>
      </c>
      <c r="I188" s="14">
        <v>35794</v>
      </c>
      <c r="J188" s="16">
        <v>1</v>
      </c>
      <c r="K188" s="14">
        <v>55000</v>
      </c>
      <c r="L188" s="14">
        <v>35794</v>
      </c>
      <c r="M188" s="14">
        <v>0</v>
      </c>
      <c r="N188" s="14">
        <v>0</v>
      </c>
      <c r="O188" s="14">
        <v>55000</v>
      </c>
      <c r="P188" s="14">
        <v>35794</v>
      </c>
      <c r="Q188" s="14">
        <f t="shared" si="2"/>
        <v>35794</v>
      </c>
      <c r="R188" s="14">
        <v>16270</v>
      </c>
      <c r="U188" s="1" t="s">
        <v>531</v>
      </c>
    </row>
    <row r="189" spans="1:21" ht="16.5" hidden="1" customHeight="1" x14ac:dyDescent="0.2">
      <c r="A189" s="10">
        <v>74</v>
      </c>
      <c r="B189" s="11" t="s">
        <v>345</v>
      </c>
      <c r="C189" s="12" t="s">
        <v>99</v>
      </c>
      <c r="D189" s="11" t="s">
        <v>35</v>
      </c>
      <c r="E189" s="13">
        <v>8</v>
      </c>
      <c r="F189" s="14">
        <v>27636</v>
      </c>
      <c r="G189" s="14">
        <v>221088</v>
      </c>
      <c r="H189" s="15">
        <v>35000</v>
      </c>
      <c r="I189" s="14">
        <v>280000</v>
      </c>
      <c r="J189" s="16">
        <v>1</v>
      </c>
      <c r="K189" s="14">
        <v>35000</v>
      </c>
      <c r="L189" s="14">
        <v>280000</v>
      </c>
      <c r="M189" s="14">
        <v>0</v>
      </c>
      <c r="N189" s="14">
        <v>0</v>
      </c>
      <c r="O189" s="14">
        <v>35000</v>
      </c>
      <c r="P189" s="14">
        <v>280000</v>
      </c>
      <c r="Q189" s="14">
        <f t="shared" si="2"/>
        <v>280000</v>
      </c>
      <c r="R189" s="14">
        <v>58912</v>
      </c>
      <c r="S189" s="1">
        <v>0</v>
      </c>
      <c r="T189" s="1">
        <v>0</v>
      </c>
      <c r="U189" s="1" t="s">
        <v>532</v>
      </c>
    </row>
    <row r="190" spans="1:21" ht="16.5" hidden="1" customHeight="1" x14ac:dyDescent="0.2">
      <c r="A190" s="10">
        <v>75</v>
      </c>
      <c r="B190" s="11" t="s">
        <v>347</v>
      </c>
      <c r="C190" s="12" t="s">
        <v>99</v>
      </c>
      <c r="D190" s="11" t="s">
        <v>35</v>
      </c>
      <c r="E190" s="13">
        <v>8</v>
      </c>
      <c r="F190" s="14">
        <v>27636</v>
      </c>
      <c r="G190" s="14">
        <v>221088</v>
      </c>
      <c r="H190" s="15">
        <v>35000</v>
      </c>
      <c r="I190" s="14">
        <v>280000</v>
      </c>
      <c r="J190" s="16">
        <v>1</v>
      </c>
      <c r="K190" s="14">
        <v>35000</v>
      </c>
      <c r="L190" s="14">
        <v>280000</v>
      </c>
      <c r="M190" s="14">
        <v>0</v>
      </c>
      <c r="N190" s="14">
        <v>0</v>
      </c>
      <c r="O190" s="14">
        <v>35000</v>
      </c>
      <c r="P190" s="14">
        <v>280000</v>
      </c>
      <c r="Q190" s="14">
        <f t="shared" si="2"/>
        <v>280000</v>
      </c>
      <c r="R190" s="14">
        <v>58912</v>
      </c>
      <c r="U190" s="1" t="s">
        <v>533</v>
      </c>
    </row>
    <row r="191" spans="1:21" ht="16.5" hidden="1" customHeight="1" x14ac:dyDescent="0.2">
      <c r="A191" s="10">
        <v>76</v>
      </c>
      <c r="B191" s="11" t="s">
        <v>349</v>
      </c>
      <c r="C191" s="12" t="s">
        <v>99</v>
      </c>
      <c r="D191" s="11" t="s">
        <v>35</v>
      </c>
      <c r="E191" s="13">
        <v>8</v>
      </c>
      <c r="F191" s="14">
        <v>27636</v>
      </c>
      <c r="G191" s="14">
        <v>221088</v>
      </c>
      <c r="H191" s="15">
        <v>35000</v>
      </c>
      <c r="I191" s="14">
        <v>280000</v>
      </c>
      <c r="J191" s="16">
        <v>1</v>
      </c>
      <c r="K191" s="14">
        <v>35000</v>
      </c>
      <c r="L191" s="14">
        <v>280000</v>
      </c>
      <c r="M191" s="14">
        <v>0</v>
      </c>
      <c r="N191" s="14">
        <v>0</v>
      </c>
      <c r="O191" s="14">
        <v>35000</v>
      </c>
      <c r="P191" s="14">
        <v>280000</v>
      </c>
      <c r="Q191" s="14">
        <f t="shared" si="2"/>
        <v>280000</v>
      </c>
      <c r="R191" s="14">
        <v>58912</v>
      </c>
      <c r="U191" s="1" t="s">
        <v>531</v>
      </c>
    </row>
    <row r="192" spans="1:21" ht="16.5" hidden="1" customHeight="1" x14ac:dyDescent="0.2">
      <c r="A192" s="10">
        <v>77</v>
      </c>
      <c r="B192" s="11" t="s">
        <v>351</v>
      </c>
      <c r="C192" s="12" t="s">
        <v>101</v>
      </c>
      <c r="D192" s="11" t="s">
        <v>35</v>
      </c>
      <c r="E192" s="13">
        <v>2</v>
      </c>
      <c r="F192" s="14">
        <v>6000</v>
      </c>
      <c r="G192" s="14">
        <v>12000</v>
      </c>
      <c r="H192" s="15">
        <v>33200</v>
      </c>
      <c r="I192" s="14">
        <v>66400</v>
      </c>
      <c r="J192" s="16">
        <v>1</v>
      </c>
      <c r="K192" s="14">
        <v>33200</v>
      </c>
      <c r="L192" s="14">
        <v>66400</v>
      </c>
      <c r="M192" s="14">
        <v>0</v>
      </c>
      <c r="N192" s="14">
        <v>0</v>
      </c>
      <c r="O192" s="14">
        <v>33200</v>
      </c>
      <c r="P192" s="14">
        <v>66400</v>
      </c>
      <c r="Q192" s="14">
        <f t="shared" si="2"/>
        <v>66400</v>
      </c>
      <c r="R192" s="14">
        <v>54400</v>
      </c>
      <c r="S192" s="1">
        <v>0</v>
      </c>
      <c r="T192" s="1">
        <v>0</v>
      </c>
      <c r="U192" s="1" t="s">
        <v>532</v>
      </c>
    </row>
    <row r="193" spans="1:21" ht="16.5" hidden="1" customHeight="1" x14ac:dyDescent="0.2">
      <c r="A193" s="10">
        <v>78</v>
      </c>
      <c r="B193" s="11" t="s">
        <v>353</v>
      </c>
      <c r="C193" s="12" t="s">
        <v>101</v>
      </c>
      <c r="D193" s="11" t="s">
        <v>35</v>
      </c>
      <c r="E193" s="13">
        <v>2</v>
      </c>
      <c r="F193" s="14">
        <v>6000</v>
      </c>
      <c r="G193" s="14">
        <v>12000</v>
      </c>
      <c r="H193" s="15">
        <v>33200</v>
      </c>
      <c r="I193" s="14">
        <v>66400</v>
      </c>
      <c r="J193" s="16">
        <v>1</v>
      </c>
      <c r="K193" s="14">
        <v>33200</v>
      </c>
      <c r="L193" s="14">
        <v>66400</v>
      </c>
      <c r="M193" s="14">
        <v>0</v>
      </c>
      <c r="N193" s="14">
        <v>0</v>
      </c>
      <c r="O193" s="14">
        <v>33200</v>
      </c>
      <c r="P193" s="14">
        <v>66400</v>
      </c>
      <c r="Q193" s="14">
        <f t="shared" si="2"/>
        <v>66400</v>
      </c>
      <c r="R193" s="14">
        <v>54400</v>
      </c>
      <c r="U193" s="1" t="s">
        <v>533</v>
      </c>
    </row>
    <row r="194" spans="1:21" ht="16.5" hidden="1" customHeight="1" x14ac:dyDescent="0.2">
      <c r="A194" s="10">
        <v>79</v>
      </c>
      <c r="B194" s="11" t="s">
        <v>195</v>
      </c>
      <c r="C194" s="12" t="s">
        <v>101</v>
      </c>
      <c r="D194" s="11" t="s">
        <v>35</v>
      </c>
      <c r="E194" s="13">
        <v>2</v>
      </c>
      <c r="F194" s="14">
        <v>6000</v>
      </c>
      <c r="G194" s="14">
        <v>12000</v>
      </c>
      <c r="H194" s="15">
        <v>33200</v>
      </c>
      <c r="I194" s="14">
        <v>66400</v>
      </c>
      <c r="J194" s="16">
        <v>1</v>
      </c>
      <c r="K194" s="14">
        <v>33200</v>
      </c>
      <c r="L194" s="14">
        <v>66400</v>
      </c>
      <c r="M194" s="14">
        <v>0</v>
      </c>
      <c r="N194" s="14">
        <v>0</v>
      </c>
      <c r="O194" s="14">
        <v>33200</v>
      </c>
      <c r="P194" s="14">
        <v>66400</v>
      </c>
      <c r="Q194" s="14">
        <f t="shared" si="2"/>
        <v>66400</v>
      </c>
      <c r="R194" s="14">
        <v>54400</v>
      </c>
      <c r="U194" s="1" t="s">
        <v>531</v>
      </c>
    </row>
    <row r="195" spans="1:21" ht="16.5" hidden="1" customHeight="1" x14ac:dyDescent="0.2">
      <c r="A195" s="10">
        <v>80</v>
      </c>
      <c r="B195" s="11" t="s">
        <v>198</v>
      </c>
      <c r="C195" s="12" t="s">
        <v>305</v>
      </c>
      <c r="D195" s="11" t="s">
        <v>35</v>
      </c>
      <c r="E195" s="13">
        <v>2</v>
      </c>
      <c r="F195" s="14">
        <v>6000</v>
      </c>
      <c r="G195" s="14">
        <v>12000</v>
      </c>
      <c r="H195" s="15">
        <v>38300</v>
      </c>
      <c r="I195" s="14">
        <v>76600</v>
      </c>
      <c r="J195" s="16">
        <v>1</v>
      </c>
      <c r="K195" s="14">
        <v>38300</v>
      </c>
      <c r="L195" s="14">
        <v>76600</v>
      </c>
      <c r="M195" s="14">
        <v>0</v>
      </c>
      <c r="N195" s="14">
        <v>0</v>
      </c>
      <c r="O195" s="14">
        <v>38300</v>
      </c>
      <c r="P195" s="14">
        <v>76600</v>
      </c>
      <c r="Q195" s="14">
        <f t="shared" si="2"/>
        <v>76600</v>
      </c>
      <c r="R195" s="14">
        <v>64600</v>
      </c>
      <c r="S195" s="1">
        <v>0</v>
      </c>
      <c r="T195" s="1">
        <v>0</v>
      </c>
      <c r="U195" s="1" t="s">
        <v>532</v>
      </c>
    </row>
    <row r="196" spans="1:21" ht="16.5" hidden="1" customHeight="1" x14ac:dyDescent="0.2">
      <c r="A196" s="10">
        <v>81</v>
      </c>
      <c r="B196" s="11" t="s">
        <v>200</v>
      </c>
      <c r="C196" s="12" t="s">
        <v>305</v>
      </c>
      <c r="D196" s="11" t="s">
        <v>35</v>
      </c>
      <c r="E196" s="13">
        <v>4</v>
      </c>
      <c r="F196" s="14">
        <v>6000</v>
      </c>
      <c r="G196" s="14">
        <v>24000</v>
      </c>
      <c r="H196" s="15">
        <v>38300</v>
      </c>
      <c r="I196" s="14">
        <v>153200</v>
      </c>
      <c r="J196" s="16">
        <v>1</v>
      </c>
      <c r="K196" s="14">
        <v>38300</v>
      </c>
      <c r="L196" s="14">
        <v>153200</v>
      </c>
      <c r="M196" s="14">
        <v>0</v>
      </c>
      <c r="N196" s="14">
        <v>0</v>
      </c>
      <c r="O196" s="14">
        <v>38300</v>
      </c>
      <c r="P196" s="14">
        <v>153200</v>
      </c>
      <c r="Q196" s="14">
        <f t="shared" si="2"/>
        <v>153200</v>
      </c>
      <c r="R196" s="14">
        <v>129200</v>
      </c>
      <c r="U196" s="1" t="s">
        <v>533</v>
      </c>
    </row>
    <row r="197" spans="1:21" ht="16.5" hidden="1" customHeight="1" x14ac:dyDescent="0.2">
      <c r="A197" s="10">
        <v>82</v>
      </c>
      <c r="B197" s="11" t="s">
        <v>202</v>
      </c>
      <c r="C197" s="12" t="s">
        <v>305</v>
      </c>
      <c r="D197" s="11" t="s">
        <v>35</v>
      </c>
      <c r="E197" s="13">
        <v>2</v>
      </c>
      <c r="F197" s="14">
        <v>6000</v>
      </c>
      <c r="G197" s="14">
        <v>12000</v>
      </c>
      <c r="H197" s="15">
        <v>38300</v>
      </c>
      <c r="I197" s="14">
        <v>76600</v>
      </c>
      <c r="J197" s="16">
        <v>1</v>
      </c>
      <c r="K197" s="14">
        <v>38300</v>
      </c>
      <c r="L197" s="14">
        <v>76600</v>
      </c>
      <c r="M197" s="14">
        <v>0</v>
      </c>
      <c r="N197" s="14">
        <v>0</v>
      </c>
      <c r="O197" s="14">
        <v>38300</v>
      </c>
      <c r="P197" s="14">
        <v>76600</v>
      </c>
      <c r="Q197" s="14">
        <f t="shared" si="2"/>
        <v>76600</v>
      </c>
      <c r="R197" s="14">
        <v>64600</v>
      </c>
      <c r="U197" s="1" t="s">
        <v>531</v>
      </c>
    </row>
    <row r="198" spans="1:21" ht="16.5" hidden="1" customHeight="1" x14ac:dyDescent="0.2">
      <c r="A198" s="10">
        <v>83</v>
      </c>
      <c r="B198" s="11" t="s">
        <v>204</v>
      </c>
      <c r="C198" s="12" t="s">
        <v>103</v>
      </c>
      <c r="D198" s="11" t="s">
        <v>35</v>
      </c>
      <c r="E198" s="13">
        <v>2</v>
      </c>
      <c r="F198" s="14">
        <v>12000</v>
      </c>
      <c r="G198" s="14">
        <v>24000</v>
      </c>
      <c r="H198" s="15">
        <v>76400</v>
      </c>
      <c r="I198" s="14">
        <v>152800</v>
      </c>
      <c r="J198" s="16">
        <v>1</v>
      </c>
      <c r="K198" s="14">
        <v>76400</v>
      </c>
      <c r="L198" s="14">
        <v>152800</v>
      </c>
      <c r="M198" s="14">
        <v>0</v>
      </c>
      <c r="N198" s="14">
        <v>0</v>
      </c>
      <c r="O198" s="14">
        <v>76400</v>
      </c>
      <c r="P198" s="14">
        <v>152800</v>
      </c>
      <c r="Q198" s="14">
        <f t="shared" ref="Q198:Q261" si="3">E198*O198</f>
        <v>152800</v>
      </c>
      <c r="R198" s="14">
        <v>128800</v>
      </c>
      <c r="S198" s="1">
        <v>0</v>
      </c>
      <c r="T198" s="1">
        <v>0</v>
      </c>
      <c r="U198" s="1" t="s">
        <v>532</v>
      </c>
    </row>
    <row r="199" spans="1:21" ht="16.5" hidden="1" customHeight="1" x14ac:dyDescent="0.2">
      <c r="A199" s="10">
        <v>84</v>
      </c>
      <c r="B199" s="11" t="s">
        <v>308</v>
      </c>
      <c r="C199" s="12" t="s">
        <v>103</v>
      </c>
      <c r="D199" s="11" t="s">
        <v>35</v>
      </c>
      <c r="E199" s="13">
        <v>2</v>
      </c>
      <c r="F199" s="14">
        <v>12000</v>
      </c>
      <c r="G199" s="14">
        <v>24000</v>
      </c>
      <c r="H199" s="15">
        <v>76400</v>
      </c>
      <c r="I199" s="14">
        <v>152800</v>
      </c>
      <c r="J199" s="16">
        <v>1</v>
      </c>
      <c r="K199" s="14">
        <v>76400</v>
      </c>
      <c r="L199" s="14">
        <v>152800</v>
      </c>
      <c r="M199" s="14">
        <v>0</v>
      </c>
      <c r="N199" s="14">
        <v>0</v>
      </c>
      <c r="O199" s="14">
        <v>76400</v>
      </c>
      <c r="P199" s="14">
        <v>152800</v>
      </c>
      <c r="Q199" s="14">
        <f t="shared" si="3"/>
        <v>152800</v>
      </c>
      <c r="R199" s="14">
        <v>128800</v>
      </c>
      <c r="U199" s="1" t="s">
        <v>533</v>
      </c>
    </row>
    <row r="200" spans="1:21" ht="16.5" hidden="1" customHeight="1" x14ac:dyDescent="0.2">
      <c r="A200" s="10">
        <v>85</v>
      </c>
      <c r="B200" s="11" t="s">
        <v>301</v>
      </c>
      <c r="C200" s="12" t="s">
        <v>103</v>
      </c>
      <c r="D200" s="11" t="s">
        <v>35</v>
      </c>
      <c r="E200" s="13">
        <v>2</v>
      </c>
      <c r="F200" s="14">
        <v>12000</v>
      </c>
      <c r="G200" s="14">
        <v>24000</v>
      </c>
      <c r="H200" s="15">
        <v>76400</v>
      </c>
      <c r="I200" s="14">
        <v>152800</v>
      </c>
      <c r="J200" s="16">
        <v>1</v>
      </c>
      <c r="K200" s="14">
        <v>76400</v>
      </c>
      <c r="L200" s="14">
        <v>152800</v>
      </c>
      <c r="M200" s="14">
        <v>0</v>
      </c>
      <c r="N200" s="14">
        <v>0</v>
      </c>
      <c r="O200" s="14">
        <v>76400</v>
      </c>
      <c r="P200" s="14">
        <v>152800</v>
      </c>
      <c r="Q200" s="14">
        <f t="shared" si="3"/>
        <v>152800</v>
      </c>
      <c r="R200" s="14">
        <v>128800</v>
      </c>
      <c r="U200" s="1" t="s">
        <v>531</v>
      </c>
    </row>
    <row r="201" spans="1:21" ht="16.5" hidden="1" customHeight="1" x14ac:dyDescent="0.2">
      <c r="A201" s="10">
        <v>86</v>
      </c>
      <c r="B201" s="11" t="s">
        <v>301</v>
      </c>
      <c r="C201" s="12" t="s">
        <v>105</v>
      </c>
      <c r="D201" s="11" t="s">
        <v>37</v>
      </c>
      <c r="E201" s="13">
        <v>22.954260000000001</v>
      </c>
      <c r="F201" s="14">
        <v>12627</v>
      </c>
      <c r="G201" s="14">
        <v>289843.44102000003</v>
      </c>
      <c r="H201" s="15">
        <v>12627</v>
      </c>
      <c r="I201" s="14">
        <v>289843.44102000003</v>
      </c>
      <c r="J201" s="16">
        <v>1</v>
      </c>
      <c r="K201" s="14">
        <v>12627</v>
      </c>
      <c r="L201" s="14">
        <v>289843.44102000003</v>
      </c>
      <c r="M201" s="14">
        <v>0</v>
      </c>
      <c r="N201" s="14">
        <v>0</v>
      </c>
      <c r="O201" s="14">
        <v>12627</v>
      </c>
      <c r="P201" s="14">
        <v>289843.44102000003</v>
      </c>
      <c r="Q201" s="14">
        <f t="shared" si="3"/>
        <v>289843.44102000003</v>
      </c>
      <c r="R201" s="14">
        <v>0</v>
      </c>
      <c r="S201" s="1">
        <v>0</v>
      </c>
      <c r="T201" s="1">
        <v>0</v>
      </c>
      <c r="U201" s="1" t="s">
        <v>532</v>
      </c>
    </row>
    <row r="202" spans="1:21" ht="16.5" hidden="1" customHeight="1" x14ac:dyDescent="0.2">
      <c r="A202" s="10">
        <v>87</v>
      </c>
      <c r="B202" s="11" t="s">
        <v>210</v>
      </c>
      <c r="C202" s="12" t="s">
        <v>105</v>
      </c>
      <c r="D202" s="11" t="s">
        <v>37</v>
      </c>
      <c r="E202" s="13">
        <v>22.954260000000001</v>
      </c>
      <c r="F202" s="14">
        <v>12627</v>
      </c>
      <c r="G202" s="14">
        <v>289843.44102000003</v>
      </c>
      <c r="H202" s="15">
        <v>12627</v>
      </c>
      <c r="I202" s="14">
        <v>289843.44102000003</v>
      </c>
      <c r="J202" s="16">
        <v>1</v>
      </c>
      <c r="K202" s="14">
        <v>12627</v>
      </c>
      <c r="L202" s="14">
        <v>289843.44102000003</v>
      </c>
      <c r="M202" s="14">
        <v>0</v>
      </c>
      <c r="N202" s="14">
        <v>0</v>
      </c>
      <c r="O202" s="14">
        <v>12627</v>
      </c>
      <c r="P202" s="14">
        <v>289843.44102000003</v>
      </c>
      <c r="Q202" s="14">
        <f t="shared" si="3"/>
        <v>289843.44102000003</v>
      </c>
      <c r="R202" s="14">
        <v>0</v>
      </c>
      <c r="U202" s="1" t="s">
        <v>533</v>
      </c>
    </row>
    <row r="203" spans="1:21" ht="16.5" hidden="1" customHeight="1" x14ac:dyDescent="0.2">
      <c r="A203" s="10">
        <v>88</v>
      </c>
      <c r="B203" s="11" t="s">
        <v>218</v>
      </c>
      <c r="C203" s="12" t="s">
        <v>105</v>
      </c>
      <c r="D203" s="11" t="s">
        <v>37</v>
      </c>
      <c r="E203" s="13">
        <v>22.954260000000001</v>
      </c>
      <c r="F203" s="14">
        <v>12627</v>
      </c>
      <c r="G203" s="14">
        <v>289843.44102000003</v>
      </c>
      <c r="H203" s="15">
        <v>12627</v>
      </c>
      <c r="I203" s="14">
        <v>289843.44102000003</v>
      </c>
      <c r="J203" s="16">
        <v>1</v>
      </c>
      <c r="K203" s="14">
        <v>12627</v>
      </c>
      <c r="L203" s="14">
        <v>289843.44102000003</v>
      </c>
      <c r="M203" s="14">
        <v>0</v>
      </c>
      <c r="N203" s="14">
        <v>0</v>
      </c>
      <c r="O203" s="14">
        <v>12627</v>
      </c>
      <c r="P203" s="14">
        <v>289843.44102000003</v>
      </c>
      <c r="Q203" s="14">
        <f t="shared" si="3"/>
        <v>289843.44102000003</v>
      </c>
      <c r="R203" s="14">
        <v>0</v>
      </c>
      <c r="U203" s="1" t="s">
        <v>531</v>
      </c>
    </row>
    <row r="204" spans="1:21" ht="16.5" hidden="1" customHeight="1" x14ac:dyDescent="0.2">
      <c r="A204" s="10">
        <v>89</v>
      </c>
      <c r="B204" s="11" t="s">
        <v>220</v>
      </c>
      <c r="C204" s="12" t="s">
        <v>503</v>
      </c>
      <c r="D204" s="11" t="s">
        <v>504</v>
      </c>
      <c r="E204" s="13">
        <v>1</v>
      </c>
      <c r="F204" s="14">
        <v>3100000</v>
      </c>
      <c r="G204" s="14">
        <v>3100000</v>
      </c>
      <c r="H204" s="15">
        <v>2780000</v>
      </c>
      <c r="I204" s="14">
        <v>2780000</v>
      </c>
      <c r="J204" s="16">
        <v>1</v>
      </c>
      <c r="K204" s="14">
        <v>2780000</v>
      </c>
      <c r="L204" s="14">
        <v>2780000</v>
      </c>
      <c r="M204" s="14">
        <v>0</v>
      </c>
      <c r="N204" s="14">
        <v>0</v>
      </c>
      <c r="O204" s="14">
        <v>2780000</v>
      </c>
      <c r="P204" s="14">
        <v>2780000</v>
      </c>
      <c r="Q204" s="14">
        <f t="shared" si="3"/>
        <v>2780000</v>
      </c>
      <c r="R204" s="14">
        <v>-320000</v>
      </c>
      <c r="U204" s="1" t="s">
        <v>531</v>
      </c>
    </row>
    <row r="205" spans="1:21" ht="16.5" hidden="1" customHeight="1" x14ac:dyDescent="0.2">
      <c r="A205" s="10">
        <v>90</v>
      </c>
      <c r="B205" s="11" t="s">
        <v>222</v>
      </c>
      <c r="C205" s="12" t="s">
        <v>506</v>
      </c>
      <c r="D205" s="11" t="s">
        <v>504</v>
      </c>
      <c r="E205" s="13">
        <v>4</v>
      </c>
      <c r="F205" s="14">
        <v>4537634</v>
      </c>
      <c r="G205" s="14">
        <v>18150536</v>
      </c>
      <c r="H205" s="15">
        <v>3452546</v>
      </c>
      <c r="I205" s="14">
        <v>13810184</v>
      </c>
      <c r="J205" s="16">
        <v>1</v>
      </c>
      <c r="K205" s="14">
        <v>3452546</v>
      </c>
      <c r="L205" s="14">
        <v>13810184</v>
      </c>
      <c r="M205" s="14">
        <v>0</v>
      </c>
      <c r="N205" s="14">
        <v>0</v>
      </c>
      <c r="O205" s="14">
        <v>3452546</v>
      </c>
      <c r="P205" s="14">
        <v>13810184</v>
      </c>
      <c r="Q205" s="14">
        <f t="shared" si="3"/>
        <v>13810184</v>
      </c>
      <c r="R205" s="14">
        <v>-4340352</v>
      </c>
      <c r="U205" s="1" t="s">
        <v>531</v>
      </c>
    </row>
    <row r="206" spans="1:21" ht="16.5" hidden="1" customHeight="1" x14ac:dyDescent="0.2">
      <c r="A206" s="10">
        <v>91</v>
      </c>
      <c r="B206" s="11" t="s">
        <v>358</v>
      </c>
      <c r="C206" s="12" t="s">
        <v>107</v>
      </c>
      <c r="D206" s="11" t="s">
        <v>37</v>
      </c>
      <c r="E206" s="13">
        <v>132.05100000000002</v>
      </c>
      <c r="F206" s="14">
        <v>2667</v>
      </c>
      <c r="G206" s="14">
        <v>352180.01700000005</v>
      </c>
      <c r="H206" s="15">
        <v>3000</v>
      </c>
      <c r="I206" s="14">
        <v>396153.00000000006</v>
      </c>
      <c r="J206" s="16">
        <v>1</v>
      </c>
      <c r="K206" s="14">
        <v>3000</v>
      </c>
      <c r="L206" s="14">
        <v>396153.00000000006</v>
      </c>
      <c r="M206" s="14">
        <v>0</v>
      </c>
      <c r="N206" s="14">
        <v>0</v>
      </c>
      <c r="O206" s="14">
        <v>3000</v>
      </c>
      <c r="P206" s="14">
        <v>396153.00000000006</v>
      </c>
      <c r="Q206" s="14">
        <f t="shared" si="3"/>
        <v>396153.00000000006</v>
      </c>
      <c r="R206" s="14">
        <v>43972.983000000007</v>
      </c>
      <c r="S206" s="1">
        <v>0</v>
      </c>
      <c r="T206" s="1">
        <v>0</v>
      </c>
      <c r="U206" s="1" t="s">
        <v>532</v>
      </c>
    </row>
    <row r="207" spans="1:21" ht="16.5" hidden="1" customHeight="1" x14ac:dyDescent="0.2">
      <c r="A207" s="10">
        <v>92</v>
      </c>
      <c r="B207" s="11" t="s">
        <v>360</v>
      </c>
      <c r="C207" s="12" t="s">
        <v>107</v>
      </c>
      <c r="D207" s="11" t="s">
        <v>37</v>
      </c>
      <c r="E207" s="13">
        <v>39.482999999999997</v>
      </c>
      <c r="F207" s="14">
        <v>2667</v>
      </c>
      <c r="G207" s="14">
        <v>105301.16099999999</v>
      </c>
      <c r="H207" s="15">
        <v>3000</v>
      </c>
      <c r="I207" s="14">
        <v>118448.99999999999</v>
      </c>
      <c r="J207" s="16">
        <v>1</v>
      </c>
      <c r="K207" s="14">
        <v>3000</v>
      </c>
      <c r="L207" s="14">
        <v>118448.99999999999</v>
      </c>
      <c r="M207" s="14">
        <v>0</v>
      </c>
      <c r="N207" s="14">
        <v>0</v>
      </c>
      <c r="O207" s="14">
        <v>3000</v>
      </c>
      <c r="P207" s="14">
        <v>118448.99999999999</v>
      </c>
      <c r="Q207" s="14">
        <f t="shared" si="3"/>
        <v>118448.99999999999</v>
      </c>
      <c r="R207" s="14">
        <v>13147.838999999993</v>
      </c>
      <c r="S207" s="1">
        <v>0</v>
      </c>
      <c r="T207" s="1">
        <v>0</v>
      </c>
      <c r="U207" s="1" t="s">
        <v>532</v>
      </c>
    </row>
    <row r="208" spans="1:21" ht="28.5" hidden="1" customHeight="1" x14ac:dyDescent="0.2">
      <c r="A208" s="10">
        <v>93</v>
      </c>
      <c r="B208" s="11" t="s">
        <v>362</v>
      </c>
      <c r="C208" s="12" t="s">
        <v>107</v>
      </c>
      <c r="D208" s="11" t="s">
        <v>37</v>
      </c>
      <c r="E208" s="13">
        <v>122.96100000000001</v>
      </c>
      <c r="F208" s="14">
        <v>2667</v>
      </c>
      <c r="G208" s="14">
        <v>327936.98700000002</v>
      </c>
      <c r="H208" s="15">
        <v>3000</v>
      </c>
      <c r="I208" s="14">
        <v>368883.00000000006</v>
      </c>
      <c r="J208" s="16">
        <v>1</v>
      </c>
      <c r="K208" s="14">
        <v>3000</v>
      </c>
      <c r="L208" s="14">
        <v>368883.00000000006</v>
      </c>
      <c r="M208" s="14">
        <v>0</v>
      </c>
      <c r="N208" s="14">
        <v>0</v>
      </c>
      <c r="O208" s="14">
        <v>3000</v>
      </c>
      <c r="P208" s="14">
        <v>368883.00000000006</v>
      </c>
      <c r="Q208" s="14">
        <f t="shared" si="3"/>
        <v>368883.00000000006</v>
      </c>
      <c r="R208" s="14">
        <v>40946.013000000035</v>
      </c>
      <c r="U208" s="1" t="s">
        <v>533</v>
      </c>
    </row>
    <row r="209" spans="1:21" ht="16.5" hidden="1" customHeight="1" x14ac:dyDescent="0.2">
      <c r="A209" s="10">
        <v>94</v>
      </c>
      <c r="B209" s="11" t="s">
        <v>364</v>
      </c>
      <c r="C209" s="12" t="s">
        <v>107</v>
      </c>
      <c r="D209" s="11" t="s">
        <v>37</v>
      </c>
      <c r="E209" s="13">
        <v>31.503</v>
      </c>
      <c r="F209" s="14">
        <v>2667</v>
      </c>
      <c r="G209" s="14">
        <v>84018.501000000004</v>
      </c>
      <c r="H209" s="15">
        <v>3000</v>
      </c>
      <c r="I209" s="14">
        <v>94509</v>
      </c>
      <c r="J209" s="16">
        <v>1</v>
      </c>
      <c r="K209" s="14">
        <v>3000</v>
      </c>
      <c r="L209" s="14">
        <v>94509</v>
      </c>
      <c r="M209" s="14">
        <v>0</v>
      </c>
      <c r="N209" s="14">
        <v>0</v>
      </c>
      <c r="O209" s="14">
        <v>3000</v>
      </c>
      <c r="P209" s="14">
        <v>94509</v>
      </c>
      <c r="Q209" s="14">
        <f t="shared" si="3"/>
        <v>94509</v>
      </c>
      <c r="R209" s="14">
        <v>10490.498999999996</v>
      </c>
      <c r="U209" s="1" t="s">
        <v>533</v>
      </c>
    </row>
    <row r="210" spans="1:21" ht="16.5" hidden="1" customHeight="1" x14ac:dyDescent="0.2">
      <c r="A210" s="10">
        <v>95</v>
      </c>
      <c r="B210" s="11" t="s">
        <v>227</v>
      </c>
      <c r="C210" s="12" t="s">
        <v>107</v>
      </c>
      <c r="D210" s="11" t="s">
        <v>37</v>
      </c>
      <c r="E210" s="13">
        <v>132.15600000000001</v>
      </c>
      <c r="F210" s="14">
        <v>2667</v>
      </c>
      <c r="G210" s="14">
        <v>352460.05200000003</v>
      </c>
      <c r="H210" s="15">
        <v>3000</v>
      </c>
      <c r="I210" s="14">
        <v>396468</v>
      </c>
      <c r="J210" s="16">
        <v>1</v>
      </c>
      <c r="K210" s="14">
        <v>3000</v>
      </c>
      <c r="L210" s="14">
        <v>396468</v>
      </c>
      <c r="M210" s="14">
        <v>0</v>
      </c>
      <c r="N210" s="14">
        <v>0</v>
      </c>
      <c r="O210" s="14">
        <v>3000</v>
      </c>
      <c r="P210" s="14">
        <v>396468</v>
      </c>
      <c r="Q210" s="14">
        <f t="shared" si="3"/>
        <v>396468</v>
      </c>
      <c r="R210" s="14">
        <v>44007.947999999975</v>
      </c>
      <c r="U210" s="1" t="s">
        <v>531</v>
      </c>
    </row>
    <row r="211" spans="1:21" ht="16.5" hidden="1" customHeight="1" x14ac:dyDescent="0.2">
      <c r="A211" s="10">
        <v>96</v>
      </c>
      <c r="B211" s="11" t="s">
        <v>229</v>
      </c>
      <c r="C211" s="12" t="s">
        <v>107</v>
      </c>
      <c r="D211" s="11" t="s">
        <v>37</v>
      </c>
      <c r="E211" s="13">
        <v>48.047999999999995</v>
      </c>
      <c r="F211" s="14">
        <v>2667</v>
      </c>
      <c r="G211" s="14">
        <v>128144.01599999999</v>
      </c>
      <c r="H211" s="15">
        <v>3000</v>
      </c>
      <c r="I211" s="14">
        <v>144143.99999999997</v>
      </c>
      <c r="J211" s="16">
        <v>1</v>
      </c>
      <c r="K211" s="14">
        <v>3000</v>
      </c>
      <c r="L211" s="14">
        <v>144143.99999999997</v>
      </c>
      <c r="M211" s="14">
        <v>0</v>
      </c>
      <c r="N211" s="14">
        <v>0</v>
      </c>
      <c r="O211" s="14">
        <v>3000</v>
      </c>
      <c r="P211" s="14">
        <v>144143.99999999997</v>
      </c>
      <c r="Q211" s="14">
        <f t="shared" si="3"/>
        <v>144143.99999999997</v>
      </c>
      <c r="R211" s="14">
        <v>15999.983999999982</v>
      </c>
      <c r="U211" s="1" t="s">
        <v>531</v>
      </c>
    </row>
    <row r="212" spans="1:21" ht="16.5" hidden="1" customHeight="1" x14ac:dyDescent="0.2">
      <c r="A212" s="10">
        <v>97</v>
      </c>
      <c r="B212" s="11" t="s">
        <v>231</v>
      </c>
      <c r="C212" s="12" t="s">
        <v>307</v>
      </c>
      <c r="D212" s="11" t="s">
        <v>35</v>
      </c>
      <c r="E212" s="13">
        <v>2</v>
      </c>
      <c r="F212" s="14">
        <v>6500</v>
      </c>
      <c r="G212" s="14">
        <v>13000</v>
      </c>
      <c r="H212" s="15">
        <v>6500</v>
      </c>
      <c r="I212" s="14">
        <v>13000</v>
      </c>
      <c r="J212" s="16">
        <v>1</v>
      </c>
      <c r="K212" s="14">
        <v>6500</v>
      </c>
      <c r="L212" s="14">
        <v>13000</v>
      </c>
      <c r="M212" s="14">
        <v>0</v>
      </c>
      <c r="N212" s="14">
        <v>0</v>
      </c>
      <c r="O212" s="14">
        <v>6500</v>
      </c>
      <c r="P212" s="14">
        <v>13000</v>
      </c>
      <c r="Q212" s="14">
        <f t="shared" si="3"/>
        <v>13000</v>
      </c>
      <c r="R212" s="14">
        <v>0</v>
      </c>
      <c r="S212" s="1">
        <v>0</v>
      </c>
      <c r="T212" s="1">
        <v>0</v>
      </c>
      <c r="U212" s="1" t="s">
        <v>532</v>
      </c>
    </row>
    <row r="213" spans="1:21" ht="16.5" hidden="1" customHeight="1" x14ac:dyDescent="0.2">
      <c r="A213" s="10">
        <v>98</v>
      </c>
      <c r="B213" s="11" t="s">
        <v>313</v>
      </c>
      <c r="C213" s="12" t="s">
        <v>307</v>
      </c>
      <c r="D213" s="11" t="s">
        <v>35</v>
      </c>
      <c r="E213" s="13">
        <v>3</v>
      </c>
      <c r="F213" s="14">
        <v>6500</v>
      </c>
      <c r="G213" s="14">
        <v>19500</v>
      </c>
      <c r="H213" s="15">
        <v>6500</v>
      </c>
      <c r="I213" s="14">
        <v>19500</v>
      </c>
      <c r="J213" s="16">
        <v>1</v>
      </c>
      <c r="K213" s="14">
        <v>6500</v>
      </c>
      <c r="L213" s="14">
        <v>19500</v>
      </c>
      <c r="M213" s="14">
        <v>0</v>
      </c>
      <c r="N213" s="14">
        <v>0</v>
      </c>
      <c r="O213" s="14">
        <v>6500</v>
      </c>
      <c r="P213" s="14">
        <v>19500</v>
      </c>
      <c r="Q213" s="14">
        <f t="shared" si="3"/>
        <v>19500</v>
      </c>
      <c r="R213" s="14">
        <v>0</v>
      </c>
      <c r="U213" s="1" t="s">
        <v>533</v>
      </c>
    </row>
    <row r="214" spans="1:21" ht="16.5" hidden="1" customHeight="1" x14ac:dyDescent="0.2">
      <c r="A214" s="10">
        <v>99</v>
      </c>
      <c r="B214" s="11" t="s">
        <v>303</v>
      </c>
      <c r="C214" s="12" t="s">
        <v>307</v>
      </c>
      <c r="D214" s="11" t="s">
        <v>35</v>
      </c>
      <c r="E214" s="13">
        <v>2</v>
      </c>
      <c r="F214" s="14">
        <v>6500</v>
      </c>
      <c r="G214" s="14">
        <v>13000</v>
      </c>
      <c r="H214" s="15">
        <v>6500</v>
      </c>
      <c r="I214" s="14">
        <v>13000</v>
      </c>
      <c r="J214" s="16">
        <v>1</v>
      </c>
      <c r="K214" s="14">
        <v>6500</v>
      </c>
      <c r="L214" s="14">
        <v>13000</v>
      </c>
      <c r="M214" s="14">
        <v>0</v>
      </c>
      <c r="N214" s="14">
        <v>0</v>
      </c>
      <c r="O214" s="14">
        <v>6500</v>
      </c>
      <c r="P214" s="14">
        <v>13000</v>
      </c>
      <c r="Q214" s="14">
        <f t="shared" si="3"/>
        <v>13000</v>
      </c>
      <c r="R214" s="14">
        <v>0</v>
      </c>
      <c r="U214" s="1" t="s">
        <v>531</v>
      </c>
    </row>
    <row r="215" spans="1:21" ht="16.5" hidden="1" customHeight="1" x14ac:dyDescent="0.2">
      <c r="A215" s="10">
        <v>100</v>
      </c>
      <c r="B215" s="11" t="s">
        <v>308</v>
      </c>
      <c r="C215" s="12" t="s">
        <v>449</v>
      </c>
      <c r="D215" s="11" t="s">
        <v>35</v>
      </c>
      <c r="E215" s="13">
        <v>1</v>
      </c>
      <c r="F215" s="14">
        <v>4364</v>
      </c>
      <c r="G215" s="14">
        <v>4364</v>
      </c>
      <c r="H215" s="15">
        <v>5545</v>
      </c>
      <c r="I215" s="14">
        <v>5545</v>
      </c>
      <c r="J215" s="16">
        <v>1</v>
      </c>
      <c r="K215" s="14">
        <v>5545</v>
      </c>
      <c r="L215" s="14">
        <v>5545</v>
      </c>
      <c r="M215" s="14">
        <v>0</v>
      </c>
      <c r="N215" s="14">
        <v>0</v>
      </c>
      <c r="O215" s="14">
        <v>5545</v>
      </c>
      <c r="P215" s="14">
        <v>5545</v>
      </c>
      <c r="Q215" s="14">
        <f t="shared" si="3"/>
        <v>5545</v>
      </c>
      <c r="R215" s="14">
        <v>1181</v>
      </c>
      <c r="U215" s="1" t="s">
        <v>533</v>
      </c>
    </row>
    <row r="216" spans="1:21" ht="16.5" hidden="1" customHeight="1" x14ac:dyDescent="0.2">
      <c r="A216" s="10">
        <v>101</v>
      </c>
      <c r="B216" s="11" t="s">
        <v>301</v>
      </c>
      <c r="C216" s="12" t="s">
        <v>309</v>
      </c>
      <c r="D216" s="11" t="s">
        <v>35</v>
      </c>
      <c r="E216" s="13">
        <v>32</v>
      </c>
      <c r="F216" s="14">
        <v>4364</v>
      </c>
      <c r="G216" s="14">
        <v>139648</v>
      </c>
      <c r="H216" s="15">
        <v>7364</v>
      </c>
      <c r="I216" s="14">
        <v>235648</v>
      </c>
      <c r="J216" s="16">
        <v>1</v>
      </c>
      <c r="K216" s="14">
        <v>7364</v>
      </c>
      <c r="L216" s="14">
        <v>235648</v>
      </c>
      <c r="M216" s="14">
        <v>0</v>
      </c>
      <c r="N216" s="14">
        <v>0</v>
      </c>
      <c r="O216" s="14">
        <v>7364</v>
      </c>
      <c r="P216" s="14">
        <v>235648</v>
      </c>
      <c r="Q216" s="14">
        <f t="shared" si="3"/>
        <v>235648</v>
      </c>
      <c r="R216" s="14">
        <v>96000</v>
      </c>
      <c r="S216" s="1">
        <v>0</v>
      </c>
      <c r="T216" s="1">
        <v>0</v>
      </c>
      <c r="U216" s="1" t="s">
        <v>532</v>
      </c>
    </row>
    <row r="217" spans="1:21" ht="16.5" hidden="1" customHeight="1" x14ac:dyDescent="0.2">
      <c r="A217" s="10">
        <v>102</v>
      </c>
      <c r="B217" s="11" t="s">
        <v>11</v>
      </c>
      <c r="C217" s="12" t="s">
        <v>309</v>
      </c>
      <c r="D217" s="11" t="s">
        <v>35</v>
      </c>
      <c r="E217" s="13">
        <v>10</v>
      </c>
      <c r="F217" s="14">
        <v>4364</v>
      </c>
      <c r="G217" s="14">
        <v>43640</v>
      </c>
      <c r="H217" s="15">
        <v>7364</v>
      </c>
      <c r="I217" s="14">
        <v>73640</v>
      </c>
      <c r="J217" s="16">
        <v>1</v>
      </c>
      <c r="K217" s="14">
        <v>7364</v>
      </c>
      <c r="L217" s="14">
        <v>73640</v>
      </c>
      <c r="M217" s="14">
        <v>0</v>
      </c>
      <c r="N217" s="14">
        <v>0</v>
      </c>
      <c r="O217" s="14">
        <v>7364</v>
      </c>
      <c r="P217" s="14">
        <v>73640</v>
      </c>
      <c r="Q217" s="14">
        <f t="shared" si="3"/>
        <v>73640</v>
      </c>
      <c r="R217" s="14">
        <v>30000</v>
      </c>
      <c r="U217" s="1" t="s">
        <v>533</v>
      </c>
    </row>
    <row r="218" spans="1:21" ht="16.5" hidden="1" customHeight="1" x14ac:dyDescent="0.2">
      <c r="A218" s="10">
        <v>1</v>
      </c>
      <c r="B218" s="11" t="s">
        <v>33</v>
      </c>
      <c r="C218" s="12" t="s">
        <v>309</v>
      </c>
      <c r="D218" s="11" t="s">
        <v>35</v>
      </c>
      <c r="E218" s="13">
        <v>32</v>
      </c>
      <c r="F218" s="14">
        <v>4364</v>
      </c>
      <c r="G218" s="14">
        <v>139648</v>
      </c>
      <c r="H218" s="15">
        <v>7364</v>
      </c>
      <c r="I218" s="14">
        <v>235648</v>
      </c>
      <c r="J218" s="16">
        <v>1</v>
      </c>
      <c r="K218" s="14">
        <v>7364</v>
      </c>
      <c r="L218" s="14">
        <v>235648</v>
      </c>
      <c r="M218" s="14">
        <v>0</v>
      </c>
      <c r="N218" s="14">
        <v>0</v>
      </c>
      <c r="O218" s="14">
        <v>7364</v>
      </c>
      <c r="P218" s="14">
        <v>235648</v>
      </c>
      <c r="Q218" s="14">
        <f t="shared" si="3"/>
        <v>235648</v>
      </c>
      <c r="R218" s="14">
        <v>96000</v>
      </c>
      <c r="U218" s="1" t="s">
        <v>531</v>
      </c>
    </row>
    <row r="219" spans="1:21" ht="16.5" hidden="1" customHeight="1" x14ac:dyDescent="0.2">
      <c r="A219" s="10">
        <v>2</v>
      </c>
      <c r="B219" s="11" t="s">
        <v>33</v>
      </c>
      <c r="C219" s="12" t="s">
        <v>310</v>
      </c>
      <c r="D219" s="11" t="s">
        <v>35</v>
      </c>
      <c r="E219" s="13">
        <v>6</v>
      </c>
      <c r="F219" s="14">
        <v>6182</v>
      </c>
      <c r="G219" s="14">
        <v>37092</v>
      </c>
      <c r="H219" s="15">
        <v>12909</v>
      </c>
      <c r="I219" s="14">
        <v>77454</v>
      </c>
      <c r="J219" s="16">
        <v>1</v>
      </c>
      <c r="K219" s="14">
        <v>12909</v>
      </c>
      <c r="L219" s="14">
        <v>77454</v>
      </c>
      <c r="M219" s="14">
        <v>0</v>
      </c>
      <c r="N219" s="14">
        <v>0</v>
      </c>
      <c r="O219" s="14">
        <v>12909</v>
      </c>
      <c r="P219" s="14">
        <v>77454</v>
      </c>
      <c r="Q219" s="14">
        <f t="shared" si="3"/>
        <v>77454</v>
      </c>
      <c r="R219" s="14">
        <v>40362</v>
      </c>
      <c r="S219" s="1">
        <v>0</v>
      </c>
      <c r="T219" s="1">
        <v>0</v>
      </c>
      <c r="U219" s="1" t="s">
        <v>532</v>
      </c>
    </row>
    <row r="220" spans="1:21" ht="16.5" hidden="1" customHeight="1" x14ac:dyDescent="0.2">
      <c r="A220" s="10">
        <v>3</v>
      </c>
      <c r="B220" s="11" t="s">
        <v>33</v>
      </c>
      <c r="C220" s="12" t="s">
        <v>310</v>
      </c>
      <c r="D220" s="11" t="s">
        <v>35</v>
      </c>
      <c r="E220" s="13">
        <v>8</v>
      </c>
      <c r="F220" s="14">
        <v>6182</v>
      </c>
      <c r="G220" s="14">
        <v>49456</v>
      </c>
      <c r="H220" s="15">
        <v>12909</v>
      </c>
      <c r="I220" s="14">
        <v>103272</v>
      </c>
      <c r="J220" s="16">
        <v>1</v>
      </c>
      <c r="K220" s="14">
        <v>12909</v>
      </c>
      <c r="L220" s="14">
        <v>103272</v>
      </c>
      <c r="M220" s="14">
        <v>0</v>
      </c>
      <c r="N220" s="14">
        <v>0</v>
      </c>
      <c r="O220" s="14">
        <v>12909</v>
      </c>
      <c r="P220" s="14">
        <v>103272</v>
      </c>
      <c r="Q220" s="14">
        <f t="shared" si="3"/>
        <v>103272</v>
      </c>
      <c r="R220" s="14">
        <v>53816</v>
      </c>
      <c r="U220" s="1" t="s">
        <v>533</v>
      </c>
    </row>
    <row r="221" spans="1:21" ht="16.5" hidden="1" customHeight="1" x14ac:dyDescent="0.2">
      <c r="A221" s="10">
        <v>4</v>
      </c>
      <c r="B221" s="11" t="s">
        <v>33</v>
      </c>
      <c r="C221" s="12" t="s">
        <v>310</v>
      </c>
      <c r="D221" s="11" t="s">
        <v>35</v>
      </c>
      <c r="E221" s="13">
        <v>6</v>
      </c>
      <c r="F221" s="14">
        <v>6182</v>
      </c>
      <c r="G221" s="14">
        <v>37092</v>
      </c>
      <c r="H221" s="15">
        <v>12909</v>
      </c>
      <c r="I221" s="14">
        <v>77454</v>
      </c>
      <c r="J221" s="16">
        <v>1</v>
      </c>
      <c r="K221" s="14">
        <v>12909</v>
      </c>
      <c r="L221" s="14">
        <v>77454</v>
      </c>
      <c r="M221" s="14">
        <v>0</v>
      </c>
      <c r="N221" s="14">
        <v>0</v>
      </c>
      <c r="O221" s="14">
        <v>12909</v>
      </c>
      <c r="P221" s="14">
        <v>77454</v>
      </c>
      <c r="Q221" s="14">
        <f t="shared" si="3"/>
        <v>77454</v>
      </c>
      <c r="R221" s="14">
        <v>40362</v>
      </c>
      <c r="U221" s="1" t="s">
        <v>531</v>
      </c>
    </row>
    <row r="222" spans="1:21" ht="16.5" hidden="1" customHeight="1" x14ac:dyDescent="0.2">
      <c r="A222" s="10">
        <v>5</v>
      </c>
      <c r="B222" s="11" t="s">
        <v>33</v>
      </c>
      <c r="C222" s="12" t="s">
        <v>450</v>
      </c>
      <c r="D222" s="11" t="s">
        <v>35</v>
      </c>
      <c r="E222" s="13">
        <v>8</v>
      </c>
      <c r="F222" s="14">
        <v>4364</v>
      </c>
      <c r="G222" s="14">
        <v>34912</v>
      </c>
      <c r="H222" s="15">
        <v>40182</v>
      </c>
      <c r="I222" s="14">
        <v>321456</v>
      </c>
      <c r="J222" s="16">
        <v>1</v>
      </c>
      <c r="K222" s="14">
        <v>40182</v>
      </c>
      <c r="L222" s="14">
        <v>321456</v>
      </c>
      <c r="M222" s="14">
        <v>0</v>
      </c>
      <c r="N222" s="14">
        <v>0</v>
      </c>
      <c r="O222" s="14">
        <v>40182</v>
      </c>
      <c r="P222" s="14">
        <v>321456</v>
      </c>
      <c r="Q222" s="14">
        <f t="shared" si="3"/>
        <v>321456</v>
      </c>
      <c r="R222" s="14">
        <v>286544</v>
      </c>
      <c r="U222" s="1" t="s">
        <v>533</v>
      </c>
    </row>
    <row r="223" spans="1:21" ht="16.5" hidden="1" customHeight="1" x14ac:dyDescent="0.2">
      <c r="A223" s="10">
        <v>6</v>
      </c>
      <c r="B223" s="11" t="s">
        <v>381</v>
      </c>
      <c r="C223" s="12" t="s">
        <v>312</v>
      </c>
      <c r="D223" s="11" t="s">
        <v>35</v>
      </c>
      <c r="E223" s="13">
        <v>5</v>
      </c>
      <c r="F223" s="14">
        <v>4364</v>
      </c>
      <c r="G223" s="14">
        <v>21820</v>
      </c>
      <c r="H223" s="15">
        <v>40182</v>
      </c>
      <c r="I223" s="14">
        <v>200910</v>
      </c>
      <c r="J223" s="16">
        <v>1</v>
      </c>
      <c r="K223" s="14">
        <v>40182</v>
      </c>
      <c r="L223" s="14">
        <v>200910</v>
      </c>
      <c r="M223" s="14">
        <v>0</v>
      </c>
      <c r="N223" s="14">
        <v>0</v>
      </c>
      <c r="O223" s="14">
        <v>40182</v>
      </c>
      <c r="P223" s="14">
        <v>200910</v>
      </c>
      <c r="Q223" s="14">
        <f t="shared" si="3"/>
        <v>200910</v>
      </c>
      <c r="R223" s="14">
        <v>179090</v>
      </c>
      <c r="S223" s="1">
        <v>0</v>
      </c>
      <c r="T223" s="1">
        <v>0</v>
      </c>
      <c r="U223" s="1" t="s">
        <v>532</v>
      </c>
    </row>
    <row r="224" spans="1:21" ht="16.5" hidden="1" customHeight="1" x14ac:dyDescent="0.2">
      <c r="A224" s="10">
        <v>7</v>
      </c>
      <c r="B224" s="11" t="s">
        <v>82</v>
      </c>
      <c r="C224" s="12" t="s">
        <v>312</v>
      </c>
      <c r="D224" s="11" t="s">
        <v>35</v>
      </c>
      <c r="E224" s="13">
        <v>5</v>
      </c>
      <c r="F224" s="14">
        <v>4364</v>
      </c>
      <c r="G224" s="14">
        <v>21820</v>
      </c>
      <c r="H224" s="15">
        <v>40182</v>
      </c>
      <c r="I224" s="14">
        <v>200910</v>
      </c>
      <c r="J224" s="16">
        <v>1</v>
      </c>
      <c r="K224" s="14">
        <v>40182</v>
      </c>
      <c r="L224" s="14">
        <v>200910</v>
      </c>
      <c r="M224" s="14">
        <v>0</v>
      </c>
      <c r="N224" s="14">
        <v>0</v>
      </c>
      <c r="O224" s="14">
        <v>40182</v>
      </c>
      <c r="P224" s="14">
        <v>200910</v>
      </c>
      <c r="Q224" s="14">
        <f t="shared" si="3"/>
        <v>200910</v>
      </c>
      <c r="R224" s="14">
        <v>179090</v>
      </c>
      <c r="U224" s="1" t="s">
        <v>531</v>
      </c>
    </row>
    <row r="225" spans="1:21" ht="16.5" hidden="1" customHeight="1" x14ac:dyDescent="0.2">
      <c r="A225" s="10">
        <v>8</v>
      </c>
      <c r="B225" s="11" t="s">
        <v>86</v>
      </c>
      <c r="C225" s="12" t="s">
        <v>314</v>
      </c>
      <c r="D225" s="11" t="s">
        <v>35</v>
      </c>
      <c r="E225" s="13">
        <v>2</v>
      </c>
      <c r="F225" s="14">
        <v>10909</v>
      </c>
      <c r="G225" s="14">
        <v>21818</v>
      </c>
      <c r="H225" s="15">
        <v>69300</v>
      </c>
      <c r="I225" s="14">
        <v>138600</v>
      </c>
      <c r="J225" s="16">
        <v>1</v>
      </c>
      <c r="K225" s="14">
        <v>69300</v>
      </c>
      <c r="L225" s="14">
        <v>138600</v>
      </c>
      <c r="M225" s="14">
        <v>0</v>
      </c>
      <c r="N225" s="14">
        <v>0</v>
      </c>
      <c r="O225" s="14">
        <v>69300</v>
      </c>
      <c r="P225" s="14">
        <v>138600</v>
      </c>
      <c r="Q225" s="14">
        <f t="shared" si="3"/>
        <v>138600</v>
      </c>
      <c r="R225" s="14">
        <v>116782</v>
      </c>
      <c r="S225" s="1">
        <v>0</v>
      </c>
      <c r="T225" s="1">
        <v>0</v>
      </c>
      <c r="U225" s="1" t="s">
        <v>532</v>
      </c>
    </row>
    <row r="226" spans="1:21" ht="16.5" hidden="1" customHeight="1" x14ac:dyDescent="0.2">
      <c r="A226" s="10">
        <v>9</v>
      </c>
      <c r="B226" s="11" t="s">
        <v>88</v>
      </c>
      <c r="C226" s="12" t="s">
        <v>314</v>
      </c>
      <c r="D226" s="11" t="s">
        <v>35</v>
      </c>
      <c r="E226" s="13">
        <v>2</v>
      </c>
      <c r="F226" s="14">
        <v>10909</v>
      </c>
      <c r="G226" s="14">
        <v>21818</v>
      </c>
      <c r="H226" s="15">
        <v>69300</v>
      </c>
      <c r="I226" s="14">
        <v>138600</v>
      </c>
      <c r="J226" s="16">
        <v>1</v>
      </c>
      <c r="K226" s="14">
        <v>69300</v>
      </c>
      <c r="L226" s="14">
        <v>138600</v>
      </c>
      <c r="M226" s="14">
        <v>0</v>
      </c>
      <c r="N226" s="14">
        <v>0</v>
      </c>
      <c r="O226" s="14">
        <v>69300</v>
      </c>
      <c r="P226" s="14">
        <v>138600</v>
      </c>
      <c r="Q226" s="14">
        <f t="shared" si="3"/>
        <v>138600</v>
      </c>
      <c r="R226" s="14">
        <v>116782</v>
      </c>
      <c r="U226" s="1" t="s">
        <v>533</v>
      </c>
    </row>
    <row r="227" spans="1:21" ht="16.5" hidden="1" customHeight="1" x14ac:dyDescent="0.2">
      <c r="A227" s="10">
        <v>10</v>
      </c>
      <c r="B227" s="11" t="s">
        <v>96</v>
      </c>
      <c r="C227" s="12" t="s">
        <v>314</v>
      </c>
      <c r="D227" s="11" t="s">
        <v>35</v>
      </c>
      <c r="E227" s="13">
        <v>2</v>
      </c>
      <c r="F227" s="14">
        <v>10909</v>
      </c>
      <c r="G227" s="14">
        <v>21818</v>
      </c>
      <c r="H227" s="15">
        <v>69300</v>
      </c>
      <c r="I227" s="14">
        <v>138600</v>
      </c>
      <c r="J227" s="16">
        <v>1</v>
      </c>
      <c r="K227" s="14">
        <v>69300</v>
      </c>
      <c r="L227" s="14">
        <v>138600</v>
      </c>
      <c r="M227" s="14">
        <v>0</v>
      </c>
      <c r="N227" s="14">
        <v>0</v>
      </c>
      <c r="O227" s="14">
        <v>69300</v>
      </c>
      <c r="P227" s="14">
        <v>138600</v>
      </c>
      <c r="Q227" s="14">
        <f t="shared" si="3"/>
        <v>138600</v>
      </c>
      <c r="R227" s="14">
        <v>116782</v>
      </c>
      <c r="U227" s="1" t="s">
        <v>531</v>
      </c>
    </row>
    <row r="228" spans="1:21" ht="16.5" hidden="1" customHeight="1" x14ac:dyDescent="0.2">
      <c r="A228" s="10">
        <v>11</v>
      </c>
      <c r="B228" s="11" t="s">
        <v>303</v>
      </c>
      <c r="C228" s="12" t="s">
        <v>316</v>
      </c>
      <c r="D228" s="11" t="s">
        <v>35</v>
      </c>
      <c r="E228" s="13">
        <v>4</v>
      </c>
      <c r="F228" s="14">
        <v>2727</v>
      </c>
      <c r="G228" s="14">
        <v>10908</v>
      </c>
      <c r="H228" s="15">
        <v>5100</v>
      </c>
      <c r="I228" s="14">
        <v>20400</v>
      </c>
      <c r="J228" s="16">
        <v>1</v>
      </c>
      <c r="K228" s="14">
        <v>5100</v>
      </c>
      <c r="L228" s="14">
        <v>20400</v>
      </c>
      <c r="M228" s="14">
        <v>0</v>
      </c>
      <c r="N228" s="14">
        <v>0</v>
      </c>
      <c r="O228" s="14">
        <v>5100</v>
      </c>
      <c r="P228" s="14">
        <v>20400</v>
      </c>
      <c r="Q228" s="14">
        <f t="shared" si="3"/>
        <v>20400</v>
      </c>
      <c r="R228" s="14">
        <v>9492</v>
      </c>
      <c r="S228" s="1">
        <v>0</v>
      </c>
      <c r="T228" s="1">
        <v>0</v>
      </c>
      <c r="U228" s="1" t="s">
        <v>532</v>
      </c>
    </row>
    <row r="229" spans="1:21" ht="16.5" hidden="1" customHeight="1" x14ac:dyDescent="0.2">
      <c r="A229" s="10">
        <v>12</v>
      </c>
      <c r="B229" s="11" t="s">
        <v>113</v>
      </c>
      <c r="C229" s="12" t="s">
        <v>316</v>
      </c>
      <c r="D229" s="11" t="s">
        <v>35</v>
      </c>
      <c r="E229" s="13">
        <v>4</v>
      </c>
      <c r="F229" s="14">
        <v>2727</v>
      </c>
      <c r="G229" s="14">
        <v>10908</v>
      </c>
      <c r="H229" s="15">
        <v>5100</v>
      </c>
      <c r="I229" s="14">
        <v>20400</v>
      </c>
      <c r="J229" s="16">
        <v>1</v>
      </c>
      <c r="K229" s="14">
        <v>5100</v>
      </c>
      <c r="L229" s="14">
        <v>20400</v>
      </c>
      <c r="M229" s="14">
        <v>0</v>
      </c>
      <c r="N229" s="14">
        <v>0</v>
      </c>
      <c r="O229" s="14">
        <v>5100</v>
      </c>
      <c r="P229" s="14">
        <v>20400</v>
      </c>
      <c r="Q229" s="14">
        <f t="shared" si="3"/>
        <v>20400</v>
      </c>
      <c r="R229" s="14">
        <v>9492</v>
      </c>
      <c r="U229" s="1" t="s">
        <v>533</v>
      </c>
    </row>
    <row r="230" spans="1:21" ht="16.5" hidden="1" customHeight="1" x14ac:dyDescent="0.2">
      <c r="A230" s="10">
        <v>13</v>
      </c>
      <c r="B230" s="11" t="s">
        <v>115</v>
      </c>
      <c r="C230" s="12" t="s">
        <v>316</v>
      </c>
      <c r="D230" s="11" t="s">
        <v>35</v>
      </c>
      <c r="E230" s="13">
        <v>4</v>
      </c>
      <c r="F230" s="14">
        <v>2727</v>
      </c>
      <c r="G230" s="14">
        <v>10908</v>
      </c>
      <c r="H230" s="15">
        <v>5100</v>
      </c>
      <c r="I230" s="14">
        <v>20400</v>
      </c>
      <c r="J230" s="16">
        <v>1</v>
      </c>
      <c r="K230" s="14">
        <v>5100</v>
      </c>
      <c r="L230" s="14">
        <v>20400</v>
      </c>
      <c r="M230" s="14">
        <v>0</v>
      </c>
      <c r="N230" s="14">
        <v>0</v>
      </c>
      <c r="O230" s="14">
        <v>5100</v>
      </c>
      <c r="P230" s="14">
        <v>20400</v>
      </c>
      <c r="Q230" s="14">
        <f t="shared" si="3"/>
        <v>20400</v>
      </c>
      <c r="R230" s="14">
        <v>9492</v>
      </c>
      <c r="U230" s="1" t="s">
        <v>531</v>
      </c>
    </row>
    <row r="231" spans="1:21" ht="16.5" hidden="1" customHeight="1" x14ac:dyDescent="0.2">
      <c r="A231" s="10">
        <v>14</v>
      </c>
      <c r="B231" s="11" t="s">
        <v>117</v>
      </c>
      <c r="C231" s="12" t="s">
        <v>318</v>
      </c>
      <c r="D231" s="11" t="s">
        <v>35</v>
      </c>
      <c r="E231" s="13">
        <v>4</v>
      </c>
      <c r="F231" s="14">
        <v>3454</v>
      </c>
      <c r="G231" s="14">
        <v>13816</v>
      </c>
      <c r="H231" s="15">
        <v>8000</v>
      </c>
      <c r="I231" s="14">
        <v>32000</v>
      </c>
      <c r="J231" s="16">
        <v>1</v>
      </c>
      <c r="K231" s="14">
        <v>8000</v>
      </c>
      <c r="L231" s="14">
        <v>32000</v>
      </c>
      <c r="M231" s="14">
        <v>0</v>
      </c>
      <c r="N231" s="14">
        <v>0</v>
      </c>
      <c r="O231" s="14">
        <v>8000</v>
      </c>
      <c r="P231" s="14">
        <v>32000</v>
      </c>
      <c r="Q231" s="14">
        <f t="shared" si="3"/>
        <v>32000</v>
      </c>
      <c r="R231" s="14">
        <v>18184</v>
      </c>
      <c r="S231" s="1">
        <v>0</v>
      </c>
      <c r="T231" s="1">
        <v>0</v>
      </c>
      <c r="U231" s="1" t="s">
        <v>532</v>
      </c>
    </row>
    <row r="232" spans="1:21" ht="16.5" hidden="1" customHeight="1" x14ac:dyDescent="0.2">
      <c r="A232" s="10">
        <v>15</v>
      </c>
      <c r="B232" s="11" t="s">
        <v>129</v>
      </c>
      <c r="C232" s="12" t="s">
        <v>318</v>
      </c>
      <c r="D232" s="11" t="s">
        <v>35</v>
      </c>
      <c r="E232" s="13">
        <v>4</v>
      </c>
      <c r="F232" s="14">
        <v>3454</v>
      </c>
      <c r="G232" s="14">
        <v>13816</v>
      </c>
      <c r="H232" s="15">
        <v>8000</v>
      </c>
      <c r="I232" s="14">
        <v>32000</v>
      </c>
      <c r="J232" s="16">
        <v>1</v>
      </c>
      <c r="K232" s="14">
        <v>8000</v>
      </c>
      <c r="L232" s="14">
        <v>32000</v>
      </c>
      <c r="M232" s="14">
        <v>0</v>
      </c>
      <c r="N232" s="14">
        <v>0</v>
      </c>
      <c r="O232" s="14">
        <v>8000</v>
      </c>
      <c r="P232" s="14">
        <v>32000</v>
      </c>
      <c r="Q232" s="14">
        <f t="shared" si="3"/>
        <v>32000</v>
      </c>
      <c r="R232" s="14">
        <v>18184</v>
      </c>
      <c r="U232" s="1" t="s">
        <v>533</v>
      </c>
    </row>
    <row r="233" spans="1:21" ht="16.5" hidden="1" customHeight="1" x14ac:dyDescent="0.2">
      <c r="A233" s="10">
        <v>16</v>
      </c>
      <c r="B233" s="11" t="s">
        <v>131</v>
      </c>
      <c r="C233" s="12" t="s">
        <v>318</v>
      </c>
      <c r="D233" s="11" t="s">
        <v>35</v>
      </c>
      <c r="E233" s="13">
        <v>4</v>
      </c>
      <c r="F233" s="14">
        <v>3454</v>
      </c>
      <c r="G233" s="14">
        <v>13816</v>
      </c>
      <c r="H233" s="15">
        <v>8000</v>
      </c>
      <c r="I233" s="14">
        <v>32000</v>
      </c>
      <c r="J233" s="16">
        <v>1</v>
      </c>
      <c r="K233" s="14">
        <v>8000</v>
      </c>
      <c r="L233" s="14">
        <v>32000</v>
      </c>
      <c r="M233" s="14">
        <v>0</v>
      </c>
      <c r="N233" s="14">
        <v>0</v>
      </c>
      <c r="O233" s="14">
        <v>8000</v>
      </c>
      <c r="P233" s="14">
        <v>32000</v>
      </c>
      <c r="Q233" s="14">
        <f t="shared" si="3"/>
        <v>32000</v>
      </c>
      <c r="R233" s="14">
        <v>18184</v>
      </c>
      <c r="U233" s="1" t="s">
        <v>531</v>
      </c>
    </row>
    <row r="234" spans="1:21" ht="16.5" hidden="1" customHeight="1" x14ac:dyDescent="0.2">
      <c r="A234" s="10">
        <v>17</v>
      </c>
      <c r="B234" s="11" t="s">
        <v>133</v>
      </c>
      <c r="C234" s="12" t="s">
        <v>320</v>
      </c>
      <c r="D234" s="11" t="s">
        <v>35</v>
      </c>
      <c r="E234" s="13">
        <v>4</v>
      </c>
      <c r="F234" s="14">
        <v>5909</v>
      </c>
      <c r="G234" s="14">
        <v>23636</v>
      </c>
      <c r="H234" s="15">
        <v>11800</v>
      </c>
      <c r="I234" s="14">
        <v>47200</v>
      </c>
      <c r="J234" s="16">
        <v>1</v>
      </c>
      <c r="K234" s="14">
        <v>11800</v>
      </c>
      <c r="L234" s="14">
        <v>47200</v>
      </c>
      <c r="M234" s="14">
        <v>0</v>
      </c>
      <c r="N234" s="14">
        <v>0</v>
      </c>
      <c r="O234" s="14">
        <v>11800</v>
      </c>
      <c r="P234" s="14">
        <v>47200</v>
      </c>
      <c r="Q234" s="14">
        <f t="shared" si="3"/>
        <v>47200</v>
      </c>
      <c r="R234" s="14">
        <v>23564</v>
      </c>
      <c r="S234" s="1">
        <v>0</v>
      </c>
      <c r="T234" s="1">
        <v>0</v>
      </c>
      <c r="U234" s="1" t="s">
        <v>532</v>
      </c>
    </row>
    <row r="235" spans="1:21" ht="16.5" hidden="1" customHeight="1" x14ac:dyDescent="0.2">
      <c r="A235" s="10">
        <v>18</v>
      </c>
      <c r="B235" s="11" t="s">
        <v>140</v>
      </c>
      <c r="C235" s="12" t="s">
        <v>320</v>
      </c>
      <c r="D235" s="11" t="s">
        <v>35</v>
      </c>
      <c r="E235" s="13">
        <v>2</v>
      </c>
      <c r="F235" s="14">
        <v>5909</v>
      </c>
      <c r="G235" s="14">
        <v>11818</v>
      </c>
      <c r="H235" s="15">
        <v>11800</v>
      </c>
      <c r="I235" s="14">
        <v>23600</v>
      </c>
      <c r="J235" s="16">
        <v>1</v>
      </c>
      <c r="K235" s="14">
        <v>11800</v>
      </c>
      <c r="L235" s="14">
        <v>23600</v>
      </c>
      <c r="M235" s="14">
        <v>0</v>
      </c>
      <c r="N235" s="14">
        <v>0</v>
      </c>
      <c r="O235" s="14">
        <v>11800</v>
      </c>
      <c r="P235" s="14">
        <v>23600</v>
      </c>
      <c r="Q235" s="14">
        <f t="shared" si="3"/>
        <v>23600</v>
      </c>
      <c r="R235" s="14">
        <v>11782</v>
      </c>
      <c r="U235" s="1" t="s">
        <v>533</v>
      </c>
    </row>
    <row r="236" spans="1:21" ht="16.5" hidden="1" customHeight="1" x14ac:dyDescent="0.2">
      <c r="A236" s="10">
        <v>19</v>
      </c>
      <c r="B236" s="11" t="s">
        <v>142</v>
      </c>
      <c r="C236" s="12" t="s">
        <v>320</v>
      </c>
      <c r="D236" s="11" t="s">
        <v>35</v>
      </c>
      <c r="E236" s="13">
        <v>4</v>
      </c>
      <c r="F236" s="14">
        <v>5909</v>
      </c>
      <c r="G236" s="14">
        <v>23636</v>
      </c>
      <c r="H236" s="15">
        <v>11800</v>
      </c>
      <c r="I236" s="14">
        <v>47200</v>
      </c>
      <c r="J236" s="16">
        <v>1</v>
      </c>
      <c r="K236" s="14">
        <v>11800</v>
      </c>
      <c r="L236" s="14">
        <v>47200</v>
      </c>
      <c r="M236" s="14">
        <v>0</v>
      </c>
      <c r="N236" s="14">
        <v>0</v>
      </c>
      <c r="O236" s="14">
        <v>11800</v>
      </c>
      <c r="P236" s="14">
        <v>47200</v>
      </c>
      <c r="Q236" s="14">
        <f t="shared" si="3"/>
        <v>47200</v>
      </c>
      <c r="R236" s="14">
        <v>23564</v>
      </c>
      <c r="U236" s="1" t="s">
        <v>531</v>
      </c>
    </row>
    <row r="237" spans="1:21" ht="16.5" hidden="1" customHeight="1" x14ac:dyDescent="0.2">
      <c r="A237" s="10">
        <v>20</v>
      </c>
      <c r="B237" s="11" t="s">
        <v>144</v>
      </c>
      <c r="C237" s="12" t="s">
        <v>321</v>
      </c>
      <c r="D237" s="11" t="s">
        <v>35</v>
      </c>
      <c r="E237" s="13">
        <v>3</v>
      </c>
      <c r="F237" s="14">
        <v>10909</v>
      </c>
      <c r="G237" s="14">
        <v>32727</v>
      </c>
      <c r="H237" s="15">
        <v>44700</v>
      </c>
      <c r="I237" s="14">
        <v>134100</v>
      </c>
      <c r="J237" s="16">
        <v>1</v>
      </c>
      <c r="K237" s="14">
        <v>44700</v>
      </c>
      <c r="L237" s="14">
        <v>134100</v>
      </c>
      <c r="M237" s="14">
        <v>0</v>
      </c>
      <c r="N237" s="14">
        <v>0</v>
      </c>
      <c r="O237" s="14">
        <v>44700</v>
      </c>
      <c r="P237" s="14">
        <v>134100</v>
      </c>
      <c r="Q237" s="14">
        <f t="shared" si="3"/>
        <v>134100</v>
      </c>
      <c r="R237" s="14">
        <v>101373</v>
      </c>
      <c r="S237" s="1">
        <v>0</v>
      </c>
      <c r="T237" s="1">
        <v>0</v>
      </c>
      <c r="U237" s="1" t="s">
        <v>532</v>
      </c>
    </row>
    <row r="238" spans="1:21" ht="16.5" hidden="1" customHeight="1" x14ac:dyDescent="0.2">
      <c r="A238" s="10">
        <v>21</v>
      </c>
      <c r="B238" s="11" t="s">
        <v>160</v>
      </c>
      <c r="C238" s="12" t="s">
        <v>321</v>
      </c>
      <c r="D238" s="11" t="s">
        <v>35</v>
      </c>
      <c r="E238" s="13">
        <v>3</v>
      </c>
      <c r="F238" s="14">
        <v>10909</v>
      </c>
      <c r="G238" s="14">
        <v>32727</v>
      </c>
      <c r="H238" s="15">
        <v>44700</v>
      </c>
      <c r="I238" s="14">
        <v>134100</v>
      </c>
      <c r="J238" s="16">
        <v>1</v>
      </c>
      <c r="K238" s="14">
        <v>44700</v>
      </c>
      <c r="L238" s="14">
        <v>134100</v>
      </c>
      <c r="M238" s="14">
        <v>0</v>
      </c>
      <c r="N238" s="14">
        <v>0</v>
      </c>
      <c r="O238" s="14">
        <v>44700</v>
      </c>
      <c r="P238" s="14">
        <v>134100</v>
      </c>
      <c r="Q238" s="14">
        <f t="shared" si="3"/>
        <v>134100</v>
      </c>
      <c r="R238" s="14">
        <v>101373</v>
      </c>
      <c r="U238" s="1" t="s">
        <v>533</v>
      </c>
    </row>
    <row r="239" spans="1:21" ht="16.5" hidden="1" customHeight="1" x14ac:dyDescent="0.2">
      <c r="A239" s="10">
        <v>22</v>
      </c>
      <c r="B239" s="11" t="s">
        <v>164</v>
      </c>
      <c r="C239" s="12" t="s">
        <v>321</v>
      </c>
      <c r="D239" s="11" t="s">
        <v>35</v>
      </c>
      <c r="E239" s="13">
        <v>3</v>
      </c>
      <c r="F239" s="14">
        <v>10909</v>
      </c>
      <c r="G239" s="14">
        <v>32727</v>
      </c>
      <c r="H239" s="15">
        <v>44700</v>
      </c>
      <c r="I239" s="14">
        <v>134100</v>
      </c>
      <c r="J239" s="16">
        <v>1</v>
      </c>
      <c r="K239" s="14">
        <v>44700</v>
      </c>
      <c r="L239" s="14">
        <v>134100</v>
      </c>
      <c r="M239" s="14">
        <v>0</v>
      </c>
      <c r="N239" s="14">
        <v>0</v>
      </c>
      <c r="O239" s="14">
        <v>44700</v>
      </c>
      <c r="P239" s="14">
        <v>134100</v>
      </c>
      <c r="Q239" s="14">
        <f t="shared" si="3"/>
        <v>134100</v>
      </c>
      <c r="R239" s="14">
        <v>101373</v>
      </c>
      <c r="U239" s="1" t="s">
        <v>531</v>
      </c>
    </row>
    <row r="240" spans="1:21" ht="16.5" hidden="1" customHeight="1" x14ac:dyDescent="0.2">
      <c r="A240" s="10">
        <v>23</v>
      </c>
      <c r="B240" s="11" t="s">
        <v>170</v>
      </c>
      <c r="C240" s="12" t="s">
        <v>383</v>
      </c>
      <c r="D240" s="11" t="s">
        <v>35</v>
      </c>
      <c r="E240" s="13">
        <v>4</v>
      </c>
      <c r="F240" s="14">
        <v>10909</v>
      </c>
      <c r="G240" s="14">
        <v>43636</v>
      </c>
      <c r="H240" s="15">
        <v>44700</v>
      </c>
      <c r="I240" s="14">
        <v>178800</v>
      </c>
      <c r="J240" s="16">
        <v>1</v>
      </c>
      <c r="K240" s="14">
        <v>44700</v>
      </c>
      <c r="L240" s="14">
        <v>178800</v>
      </c>
      <c r="M240" s="14">
        <v>0</v>
      </c>
      <c r="N240" s="14">
        <v>0</v>
      </c>
      <c r="O240" s="14">
        <v>44700</v>
      </c>
      <c r="P240" s="14">
        <v>178800</v>
      </c>
      <c r="Q240" s="14">
        <f t="shared" si="3"/>
        <v>178800</v>
      </c>
      <c r="R240" s="14">
        <v>135164</v>
      </c>
      <c r="S240" s="1">
        <v>0</v>
      </c>
      <c r="T240" s="1">
        <v>0</v>
      </c>
      <c r="U240" s="1" t="s">
        <v>532</v>
      </c>
    </row>
    <row r="241" spans="1:21" ht="16.5" hidden="1" customHeight="1" x14ac:dyDescent="0.2">
      <c r="A241" s="10">
        <v>24</v>
      </c>
      <c r="B241" s="11" t="s">
        <v>173</v>
      </c>
      <c r="C241" s="12" t="s">
        <v>383</v>
      </c>
      <c r="D241" s="11" t="s">
        <v>35</v>
      </c>
      <c r="E241" s="13">
        <v>4</v>
      </c>
      <c r="F241" s="14">
        <v>10909</v>
      </c>
      <c r="G241" s="14">
        <v>43636</v>
      </c>
      <c r="H241" s="15">
        <v>44700</v>
      </c>
      <c r="I241" s="14">
        <v>178800</v>
      </c>
      <c r="J241" s="16">
        <v>1</v>
      </c>
      <c r="K241" s="14">
        <v>44700</v>
      </c>
      <c r="L241" s="14">
        <v>178800</v>
      </c>
      <c r="M241" s="14">
        <v>0</v>
      </c>
      <c r="N241" s="14">
        <v>0</v>
      </c>
      <c r="O241" s="14">
        <v>44700</v>
      </c>
      <c r="P241" s="14">
        <v>178800</v>
      </c>
      <c r="Q241" s="14">
        <f t="shared" si="3"/>
        <v>178800</v>
      </c>
      <c r="R241" s="14">
        <v>135164</v>
      </c>
      <c r="U241" s="1" t="s">
        <v>531</v>
      </c>
    </row>
    <row r="242" spans="1:21" ht="16.5" hidden="1" customHeight="1" x14ac:dyDescent="0.2">
      <c r="A242" s="10">
        <v>25</v>
      </c>
      <c r="B242" s="11" t="s">
        <v>181</v>
      </c>
      <c r="C242" s="12" t="s">
        <v>508</v>
      </c>
      <c r="D242" s="11" t="s">
        <v>509</v>
      </c>
      <c r="E242" s="13">
        <v>4</v>
      </c>
      <c r="F242" s="14">
        <v>28000</v>
      </c>
      <c r="G242" s="14">
        <v>112000</v>
      </c>
      <c r="H242" s="15">
        <v>150000</v>
      </c>
      <c r="I242" s="14">
        <v>600000</v>
      </c>
      <c r="J242" s="16">
        <v>1</v>
      </c>
      <c r="K242" s="14">
        <v>150000</v>
      </c>
      <c r="L242" s="14">
        <v>600000</v>
      </c>
      <c r="M242" s="14">
        <v>0</v>
      </c>
      <c r="N242" s="14">
        <v>0</v>
      </c>
      <c r="O242" s="14">
        <v>150000</v>
      </c>
      <c r="P242" s="14">
        <v>600000</v>
      </c>
      <c r="Q242" s="14">
        <f t="shared" si="3"/>
        <v>600000</v>
      </c>
      <c r="R242" s="14">
        <v>488000</v>
      </c>
      <c r="U242" s="1" t="s">
        <v>531</v>
      </c>
    </row>
    <row r="243" spans="1:21" ht="16.5" hidden="1" customHeight="1" x14ac:dyDescent="0.2">
      <c r="A243" s="10">
        <v>26</v>
      </c>
      <c r="B243" s="11" t="s">
        <v>351</v>
      </c>
      <c r="C243" s="12" t="s">
        <v>49</v>
      </c>
      <c r="D243" s="11" t="s">
        <v>48</v>
      </c>
      <c r="E243" s="13">
        <v>2.4300000000000002</v>
      </c>
      <c r="F243" s="14">
        <v>2648484</v>
      </c>
      <c r="G243" s="14">
        <v>6435816.1200000001</v>
      </c>
      <c r="H243" s="15">
        <v>2648484</v>
      </c>
      <c r="I243" s="14">
        <v>6435816.1200000001</v>
      </c>
      <c r="J243" s="16">
        <v>1</v>
      </c>
      <c r="K243" s="14">
        <v>2648484</v>
      </c>
      <c r="L243" s="14">
        <v>6435816.1200000001</v>
      </c>
      <c r="M243" s="14">
        <v>0</v>
      </c>
      <c r="N243" s="14">
        <v>0</v>
      </c>
      <c r="O243" s="14">
        <v>2648484</v>
      </c>
      <c r="P243" s="14">
        <v>6435816.1200000001</v>
      </c>
      <c r="Q243" s="14">
        <f t="shared" si="3"/>
        <v>6435816.1200000001</v>
      </c>
      <c r="R243" s="14">
        <v>0</v>
      </c>
      <c r="U243" s="1" t="s">
        <v>532</v>
      </c>
    </row>
    <row r="244" spans="1:21" ht="16.5" hidden="1" customHeight="1" x14ac:dyDescent="0.2">
      <c r="A244" s="10">
        <v>27</v>
      </c>
      <c r="B244" s="11" t="s">
        <v>195</v>
      </c>
      <c r="C244" s="12" t="s">
        <v>49</v>
      </c>
      <c r="D244" s="11" t="s">
        <v>48</v>
      </c>
      <c r="E244" s="13">
        <v>3.68</v>
      </c>
      <c r="F244" s="14">
        <v>2648484</v>
      </c>
      <c r="G244" s="14">
        <v>9746421.120000001</v>
      </c>
      <c r="H244" s="15">
        <v>2648484</v>
      </c>
      <c r="I244" s="14">
        <v>9746421.120000001</v>
      </c>
      <c r="J244" s="16">
        <v>1</v>
      </c>
      <c r="K244" s="14">
        <v>2648484</v>
      </c>
      <c r="L244" s="14">
        <v>9746421.120000001</v>
      </c>
      <c r="M244" s="14">
        <v>0</v>
      </c>
      <c r="N244" s="14">
        <v>0</v>
      </c>
      <c r="O244" s="14">
        <v>2648484</v>
      </c>
      <c r="P244" s="14">
        <v>9746421.120000001</v>
      </c>
      <c r="Q244" s="14">
        <f t="shared" si="3"/>
        <v>9746421.120000001</v>
      </c>
      <c r="R244" s="14">
        <v>0</v>
      </c>
      <c r="U244" s="1" t="s">
        <v>532</v>
      </c>
    </row>
    <row r="245" spans="1:21" ht="16.5" hidden="1" customHeight="1" x14ac:dyDescent="0.2">
      <c r="A245" s="10">
        <v>28</v>
      </c>
      <c r="B245" s="11" t="s">
        <v>384</v>
      </c>
      <c r="C245" s="12" t="s">
        <v>49</v>
      </c>
      <c r="D245" s="11" t="s">
        <v>48</v>
      </c>
      <c r="E245" s="13">
        <v>0.72</v>
      </c>
      <c r="F245" s="14">
        <v>2573186</v>
      </c>
      <c r="G245" s="14">
        <v>1852693.92</v>
      </c>
      <c r="H245" s="15">
        <v>2573186</v>
      </c>
      <c r="I245" s="14">
        <v>1852693.92</v>
      </c>
      <c r="J245" s="16">
        <v>1</v>
      </c>
      <c r="K245" s="14">
        <v>2573186</v>
      </c>
      <c r="L245" s="14">
        <v>1852693.92</v>
      </c>
      <c r="M245" s="14">
        <v>0</v>
      </c>
      <c r="N245" s="14">
        <v>0</v>
      </c>
      <c r="O245" s="14">
        <v>2573186</v>
      </c>
      <c r="P245" s="14">
        <v>1852693.92</v>
      </c>
      <c r="Q245" s="14">
        <f t="shared" si="3"/>
        <v>1852693.92</v>
      </c>
      <c r="R245" s="14">
        <v>0</v>
      </c>
      <c r="U245" s="1" t="s">
        <v>532</v>
      </c>
    </row>
    <row r="246" spans="1:21" ht="16.5" hidden="1" customHeight="1" x14ac:dyDescent="0.2">
      <c r="A246" s="10">
        <v>29</v>
      </c>
      <c r="B246" s="11" t="s">
        <v>386</v>
      </c>
      <c r="C246" s="12" t="s">
        <v>49</v>
      </c>
      <c r="D246" s="11" t="s">
        <v>48</v>
      </c>
      <c r="E246" s="13">
        <v>2.4300000000000002</v>
      </c>
      <c r="F246" s="14">
        <v>2648484</v>
      </c>
      <c r="G246" s="14">
        <v>6435816.1200000001</v>
      </c>
      <c r="H246" s="15">
        <v>2648484</v>
      </c>
      <c r="I246" s="14">
        <v>6435816.1200000001</v>
      </c>
      <c r="J246" s="16">
        <v>1</v>
      </c>
      <c r="K246" s="14">
        <v>2648484</v>
      </c>
      <c r="L246" s="14">
        <v>6435816.1200000001</v>
      </c>
      <c r="M246" s="14">
        <v>0</v>
      </c>
      <c r="N246" s="14">
        <v>0</v>
      </c>
      <c r="O246" s="14">
        <v>2648484</v>
      </c>
      <c r="P246" s="14">
        <v>6435816.1200000001</v>
      </c>
      <c r="Q246" s="14">
        <f t="shared" si="3"/>
        <v>6435816.1200000001</v>
      </c>
      <c r="R246" s="14">
        <v>0</v>
      </c>
      <c r="U246" s="1" t="s">
        <v>533</v>
      </c>
    </row>
    <row r="247" spans="1:21" ht="16.5" hidden="1" customHeight="1" x14ac:dyDescent="0.2">
      <c r="A247" s="10">
        <v>30</v>
      </c>
      <c r="B247" s="11" t="s">
        <v>206</v>
      </c>
      <c r="C247" s="12" t="s">
        <v>49</v>
      </c>
      <c r="D247" s="11" t="s">
        <v>48</v>
      </c>
      <c r="E247" s="13">
        <v>7.36</v>
      </c>
      <c r="F247" s="14">
        <v>2648484</v>
      </c>
      <c r="G247" s="14">
        <v>19492842.240000002</v>
      </c>
      <c r="H247" s="15">
        <v>2648484</v>
      </c>
      <c r="I247" s="14">
        <v>19492842.240000002</v>
      </c>
      <c r="J247" s="16">
        <v>1</v>
      </c>
      <c r="K247" s="14">
        <v>2648484</v>
      </c>
      <c r="L247" s="14">
        <v>19492842.240000002</v>
      </c>
      <c r="M247" s="14">
        <v>0</v>
      </c>
      <c r="N247" s="14">
        <v>0</v>
      </c>
      <c r="O247" s="14">
        <v>2648484</v>
      </c>
      <c r="P247" s="14">
        <v>19492842.240000002</v>
      </c>
      <c r="Q247" s="14">
        <f t="shared" si="3"/>
        <v>19492842.240000002</v>
      </c>
      <c r="R247" s="14">
        <v>0</v>
      </c>
      <c r="U247" s="1" t="s">
        <v>533</v>
      </c>
    </row>
    <row r="248" spans="1:21" ht="16.5" hidden="1" customHeight="1" x14ac:dyDescent="0.2">
      <c r="A248" s="10">
        <v>31</v>
      </c>
      <c r="B248" s="11" t="s">
        <v>210</v>
      </c>
      <c r="C248" s="12" t="s">
        <v>49</v>
      </c>
      <c r="D248" s="11" t="s">
        <v>48</v>
      </c>
      <c r="E248" s="13">
        <v>1.44</v>
      </c>
      <c r="F248" s="14">
        <v>2573186</v>
      </c>
      <c r="G248" s="14">
        <v>3705387.84</v>
      </c>
      <c r="H248" s="15">
        <v>2573186</v>
      </c>
      <c r="I248" s="14">
        <v>3705387.84</v>
      </c>
      <c r="J248" s="16">
        <v>1</v>
      </c>
      <c r="K248" s="14">
        <v>2573186</v>
      </c>
      <c r="L248" s="14">
        <v>3705387.84</v>
      </c>
      <c r="M248" s="14">
        <v>0</v>
      </c>
      <c r="N248" s="14">
        <v>0</v>
      </c>
      <c r="O248" s="14">
        <v>2573186</v>
      </c>
      <c r="P248" s="14">
        <v>3705387.84</v>
      </c>
      <c r="Q248" s="14">
        <f t="shared" si="3"/>
        <v>3705387.84</v>
      </c>
      <c r="R248" s="14">
        <v>0</v>
      </c>
      <c r="U248" s="1" t="s">
        <v>533</v>
      </c>
    </row>
    <row r="249" spans="1:21" ht="16.5" hidden="1" customHeight="1" x14ac:dyDescent="0.2">
      <c r="A249" s="10">
        <v>32</v>
      </c>
      <c r="B249" s="11" t="s">
        <v>213</v>
      </c>
      <c r="C249" s="12" t="s">
        <v>49</v>
      </c>
      <c r="D249" s="11" t="s">
        <v>48</v>
      </c>
      <c r="E249" s="13">
        <v>2.4300000000000002</v>
      </c>
      <c r="F249" s="14">
        <v>2648484</v>
      </c>
      <c r="G249" s="14">
        <v>6435816.1200000001</v>
      </c>
      <c r="H249" s="15">
        <v>2648484</v>
      </c>
      <c r="I249" s="14">
        <v>6435816.1200000001</v>
      </c>
      <c r="J249" s="16">
        <v>1</v>
      </c>
      <c r="K249" s="14">
        <v>2648484</v>
      </c>
      <c r="L249" s="14">
        <v>6435816.1200000001</v>
      </c>
      <c r="M249" s="14">
        <v>0</v>
      </c>
      <c r="N249" s="14">
        <v>0</v>
      </c>
      <c r="O249" s="14">
        <v>2648484</v>
      </c>
      <c r="P249" s="14">
        <v>6435816.1200000001</v>
      </c>
      <c r="Q249" s="14">
        <f t="shared" si="3"/>
        <v>6435816.1200000001</v>
      </c>
      <c r="R249" s="14">
        <v>0</v>
      </c>
      <c r="U249" s="1" t="s">
        <v>531</v>
      </c>
    </row>
    <row r="250" spans="1:21" ht="16.5" hidden="1" customHeight="1" x14ac:dyDescent="0.2">
      <c r="A250" s="10">
        <v>33</v>
      </c>
      <c r="B250" s="11" t="s">
        <v>210</v>
      </c>
      <c r="C250" s="12" t="s">
        <v>47</v>
      </c>
      <c r="D250" s="11" t="s">
        <v>48</v>
      </c>
      <c r="E250" s="13">
        <v>14.04</v>
      </c>
      <c r="F250" s="14">
        <v>2630484</v>
      </c>
      <c r="G250" s="14">
        <v>36931995.359999999</v>
      </c>
      <c r="H250" s="15">
        <v>2630484</v>
      </c>
      <c r="I250" s="14">
        <v>36931995.359999999</v>
      </c>
      <c r="J250" s="16">
        <v>1</v>
      </c>
      <c r="K250" s="14">
        <v>2630484</v>
      </c>
      <c r="L250" s="14">
        <v>36931995.359999999</v>
      </c>
      <c r="M250" s="14">
        <v>0</v>
      </c>
      <c r="N250" s="14">
        <v>0</v>
      </c>
      <c r="O250" s="14">
        <v>2630484</v>
      </c>
      <c r="P250" s="14">
        <v>36931995.359999999</v>
      </c>
      <c r="Q250" s="14">
        <f t="shared" si="3"/>
        <v>36931995.359999999</v>
      </c>
      <c r="R250" s="14">
        <v>0</v>
      </c>
      <c r="U250" s="1" t="s">
        <v>532</v>
      </c>
    </row>
    <row r="251" spans="1:21" ht="16.5" hidden="1" customHeight="1" x14ac:dyDescent="0.2">
      <c r="A251" s="10">
        <v>34</v>
      </c>
      <c r="B251" s="11" t="s">
        <v>218</v>
      </c>
      <c r="C251" s="12" t="s">
        <v>47</v>
      </c>
      <c r="D251" s="11" t="s">
        <v>48</v>
      </c>
      <c r="E251" s="13">
        <v>14.04</v>
      </c>
      <c r="F251" s="14">
        <v>2630484</v>
      </c>
      <c r="G251" s="14">
        <v>36931995.359999999</v>
      </c>
      <c r="H251" s="15">
        <v>2630484</v>
      </c>
      <c r="I251" s="14">
        <v>36931995.359999999</v>
      </c>
      <c r="J251" s="16">
        <v>1</v>
      </c>
      <c r="K251" s="14">
        <v>2630484</v>
      </c>
      <c r="L251" s="14">
        <v>36931995.359999999</v>
      </c>
      <c r="M251" s="14">
        <v>0</v>
      </c>
      <c r="N251" s="14">
        <v>0</v>
      </c>
      <c r="O251" s="14">
        <v>2630484</v>
      </c>
      <c r="P251" s="14">
        <v>36931995.359999999</v>
      </c>
      <c r="Q251" s="14">
        <f t="shared" si="3"/>
        <v>36931995.359999999</v>
      </c>
      <c r="R251" s="14">
        <v>0</v>
      </c>
      <c r="U251" s="1" t="s">
        <v>533</v>
      </c>
    </row>
    <row r="252" spans="1:21" ht="16.5" hidden="1" customHeight="1" x14ac:dyDescent="0.2">
      <c r="A252" s="10">
        <v>35</v>
      </c>
      <c r="B252" s="11" t="s">
        <v>220</v>
      </c>
      <c r="C252" s="12" t="s">
        <v>47</v>
      </c>
      <c r="D252" s="11" t="s">
        <v>48</v>
      </c>
      <c r="E252" s="13">
        <v>14.04</v>
      </c>
      <c r="F252" s="14">
        <v>2630484</v>
      </c>
      <c r="G252" s="14">
        <v>36931995.359999999</v>
      </c>
      <c r="H252" s="15">
        <v>2630484</v>
      </c>
      <c r="I252" s="14">
        <v>36931995.359999999</v>
      </c>
      <c r="J252" s="16">
        <v>1</v>
      </c>
      <c r="K252" s="14">
        <v>2630484</v>
      </c>
      <c r="L252" s="14">
        <v>36931995.359999999</v>
      </c>
      <c r="M252" s="14">
        <v>0</v>
      </c>
      <c r="N252" s="14">
        <v>0</v>
      </c>
      <c r="O252" s="14">
        <v>2630484</v>
      </c>
      <c r="P252" s="14">
        <v>36931995.359999999</v>
      </c>
      <c r="Q252" s="14">
        <f t="shared" si="3"/>
        <v>36931995.359999999</v>
      </c>
      <c r="R252" s="14">
        <v>0</v>
      </c>
      <c r="U252" s="1" t="s">
        <v>531</v>
      </c>
    </row>
    <row r="253" spans="1:21" ht="16.5" hidden="1" customHeight="1" x14ac:dyDescent="0.2">
      <c r="A253" s="10">
        <v>36</v>
      </c>
      <c r="B253" s="11" t="s">
        <v>222</v>
      </c>
      <c r="C253" s="12" t="s">
        <v>47</v>
      </c>
      <c r="D253" s="11" t="s">
        <v>48</v>
      </c>
      <c r="E253" s="13">
        <v>3.68</v>
      </c>
      <c r="F253" s="14">
        <v>2648484</v>
      </c>
      <c r="G253" s="14">
        <v>9746421.120000001</v>
      </c>
      <c r="H253" s="15">
        <v>2648484</v>
      </c>
      <c r="I253" s="14">
        <v>9746421.120000001</v>
      </c>
      <c r="J253" s="16">
        <v>1</v>
      </c>
      <c r="K253" s="14">
        <v>2648484</v>
      </c>
      <c r="L253" s="14">
        <v>9746421.120000001</v>
      </c>
      <c r="M253" s="14">
        <v>0</v>
      </c>
      <c r="N253" s="14">
        <v>0</v>
      </c>
      <c r="O253" s="14">
        <v>2648484</v>
      </c>
      <c r="P253" s="14">
        <v>9746421.120000001</v>
      </c>
      <c r="Q253" s="14">
        <f t="shared" si="3"/>
        <v>9746421.120000001</v>
      </c>
      <c r="R253" s="14">
        <v>0</v>
      </c>
      <c r="U253" s="1" t="s">
        <v>531</v>
      </c>
    </row>
    <row r="254" spans="1:21" ht="16.5" hidden="1" customHeight="1" x14ac:dyDescent="0.2">
      <c r="A254" s="10">
        <v>37</v>
      </c>
      <c r="B254" s="11" t="s">
        <v>210</v>
      </c>
      <c r="C254" s="12" t="s">
        <v>50</v>
      </c>
      <c r="D254" s="11" t="s">
        <v>48</v>
      </c>
      <c r="E254" s="13">
        <v>14.04</v>
      </c>
      <c r="F254" s="14">
        <v>2573186</v>
      </c>
      <c r="G254" s="14">
        <v>36127531.439999998</v>
      </c>
      <c r="H254" s="15">
        <v>2573186</v>
      </c>
      <c r="I254" s="14">
        <v>36127531.439999998</v>
      </c>
      <c r="J254" s="16">
        <v>1</v>
      </c>
      <c r="K254" s="14">
        <v>2573186</v>
      </c>
      <c r="L254" s="14">
        <v>36127531.439999998</v>
      </c>
      <c r="M254" s="14">
        <v>0</v>
      </c>
      <c r="N254" s="14">
        <v>0</v>
      </c>
      <c r="O254" s="14">
        <v>2573186</v>
      </c>
      <c r="P254" s="14">
        <v>36127531.439999998</v>
      </c>
      <c r="Q254" s="14">
        <f t="shared" si="3"/>
        <v>36127531.439999998</v>
      </c>
      <c r="R254" s="14">
        <v>0</v>
      </c>
      <c r="U254" s="1" t="s">
        <v>532</v>
      </c>
    </row>
    <row r="255" spans="1:21" ht="16.5" hidden="1" customHeight="1" x14ac:dyDescent="0.2">
      <c r="A255" s="10">
        <v>38</v>
      </c>
      <c r="B255" s="11" t="s">
        <v>229</v>
      </c>
      <c r="C255" s="12" t="s">
        <v>50</v>
      </c>
      <c r="D255" s="11" t="s">
        <v>48</v>
      </c>
      <c r="E255" s="13">
        <v>14.04</v>
      </c>
      <c r="F255" s="14">
        <v>2573186</v>
      </c>
      <c r="G255" s="14">
        <v>36127531.439999998</v>
      </c>
      <c r="H255" s="15">
        <v>2573186</v>
      </c>
      <c r="I255" s="14">
        <v>36127531.439999998</v>
      </c>
      <c r="J255" s="16">
        <v>1</v>
      </c>
      <c r="K255" s="14">
        <v>2573186</v>
      </c>
      <c r="L255" s="14">
        <v>36127531.439999998</v>
      </c>
      <c r="M255" s="14">
        <v>0</v>
      </c>
      <c r="N255" s="14">
        <v>0</v>
      </c>
      <c r="O255" s="14">
        <v>2573186</v>
      </c>
      <c r="P255" s="14">
        <v>36127531.439999998</v>
      </c>
      <c r="Q255" s="14">
        <f t="shared" si="3"/>
        <v>36127531.439999998</v>
      </c>
      <c r="R255" s="14">
        <v>0</v>
      </c>
      <c r="U255" s="1" t="s">
        <v>533</v>
      </c>
    </row>
    <row r="256" spans="1:21" ht="16.5" hidden="1" customHeight="1" x14ac:dyDescent="0.2">
      <c r="A256" s="10">
        <v>39</v>
      </c>
      <c r="B256" s="11" t="s">
        <v>11</v>
      </c>
      <c r="C256" s="12" t="s">
        <v>50</v>
      </c>
      <c r="D256" s="11" t="s">
        <v>48</v>
      </c>
      <c r="E256" s="13">
        <v>14.04</v>
      </c>
      <c r="F256" s="14">
        <v>2573186</v>
      </c>
      <c r="G256" s="14">
        <v>36127531.439999998</v>
      </c>
      <c r="H256" s="15">
        <v>2573186</v>
      </c>
      <c r="I256" s="14">
        <v>36127531.439999998</v>
      </c>
      <c r="J256" s="16">
        <v>1</v>
      </c>
      <c r="K256" s="14">
        <v>2573186</v>
      </c>
      <c r="L256" s="14">
        <v>36127531.439999998</v>
      </c>
      <c r="M256" s="14">
        <v>0</v>
      </c>
      <c r="N256" s="14">
        <v>0</v>
      </c>
      <c r="O256" s="14">
        <v>2573186</v>
      </c>
      <c r="P256" s="14">
        <v>36127531.439999998</v>
      </c>
      <c r="Q256" s="14">
        <f t="shared" si="3"/>
        <v>36127531.439999998</v>
      </c>
      <c r="R256" s="14">
        <v>0</v>
      </c>
      <c r="U256" s="1" t="s">
        <v>531</v>
      </c>
    </row>
    <row r="257" spans="1:21" ht="16.5" hidden="1" customHeight="1" x14ac:dyDescent="0.2">
      <c r="A257" s="10">
        <v>1</v>
      </c>
      <c r="B257" s="11" t="s">
        <v>33</v>
      </c>
      <c r="C257" s="12" t="s">
        <v>50</v>
      </c>
      <c r="D257" s="11" t="s">
        <v>48</v>
      </c>
      <c r="E257" s="13">
        <v>1.44</v>
      </c>
      <c r="F257" s="14">
        <v>2573186</v>
      </c>
      <c r="G257" s="14">
        <v>3705387.84</v>
      </c>
      <c r="H257" s="15">
        <v>2573186</v>
      </c>
      <c r="I257" s="14">
        <v>3705387.84</v>
      </c>
      <c r="J257" s="16">
        <v>1</v>
      </c>
      <c r="K257" s="14">
        <v>2573186</v>
      </c>
      <c r="L257" s="14">
        <v>3705387.84</v>
      </c>
      <c r="M257" s="14">
        <v>0</v>
      </c>
      <c r="N257" s="14">
        <v>0</v>
      </c>
      <c r="O257" s="14">
        <v>2573186</v>
      </c>
      <c r="P257" s="14">
        <v>3705387.84</v>
      </c>
      <c r="Q257" s="14">
        <f t="shared" si="3"/>
        <v>3705387.84</v>
      </c>
      <c r="R257" s="14">
        <v>0</v>
      </c>
      <c r="U257" s="1" t="s">
        <v>531</v>
      </c>
    </row>
    <row r="258" spans="1:21" ht="16.5" hidden="1" customHeight="1" x14ac:dyDescent="0.2">
      <c r="A258" s="10">
        <v>2</v>
      </c>
      <c r="B258" s="11" t="s">
        <v>33</v>
      </c>
      <c r="C258" s="12" t="s">
        <v>109</v>
      </c>
      <c r="D258" s="11" t="s">
        <v>58</v>
      </c>
      <c r="E258" s="13">
        <v>4</v>
      </c>
      <c r="F258" s="14">
        <v>5000</v>
      </c>
      <c r="G258" s="14">
        <v>20000</v>
      </c>
      <c r="H258" s="15">
        <v>5000</v>
      </c>
      <c r="I258" s="14">
        <v>20000</v>
      </c>
      <c r="J258" s="16">
        <v>1</v>
      </c>
      <c r="K258" s="14">
        <v>5000</v>
      </c>
      <c r="L258" s="14">
        <v>20000</v>
      </c>
      <c r="M258" s="14">
        <v>0</v>
      </c>
      <c r="N258" s="14">
        <v>0</v>
      </c>
      <c r="O258" s="14">
        <v>5000</v>
      </c>
      <c r="P258" s="14">
        <v>20000</v>
      </c>
      <c r="Q258" s="14">
        <f t="shared" si="3"/>
        <v>20000</v>
      </c>
      <c r="R258" s="14">
        <v>0</v>
      </c>
      <c r="S258" s="1">
        <v>0</v>
      </c>
      <c r="T258" s="1">
        <v>0</v>
      </c>
      <c r="U258" s="1" t="s">
        <v>532</v>
      </c>
    </row>
    <row r="259" spans="1:21" ht="16.5" hidden="1" customHeight="1" x14ac:dyDescent="0.2">
      <c r="A259" s="10">
        <v>3</v>
      </c>
      <c r="B259" s="11" t="s">
        <v>33</v>
      </c>
      <c r="C259" s="12" t="s">
        <v>109</v>
      </c>
      <c r="D259" s="11" t="s">
        <v>58</v>
      </c>
      <c r="E259" s="13">
        <v>2</v>
      </c>
      <c r="F259" s="14">
        <v>5000</v>
      </c>
      <c r="G259" s="14">
        <v>10000</v>
      </c>
      <c r="H259" s="15">
        <v>5000</v>
      </c>
      <c r="I259" s="14">
        <v>10000</v>
      </c>
      <c r="J259" s="16">
        <v>1</v>
      </c>
      <c r="K259" s="14">
        <v>5000</v>
      </c>
      <c r="L259" s="14">
        <v>10000</v>
      </c>
      <c r="M259" s="14">
        <v>0</v>
      </c>
      <c r="N259" s="14">
        <v>0</v>
      </c>
      <c r="O259" s="14">
        <v>5000</v>
      </c>
      <c r="P259" s="14">
        <v>10000</v>
      </c>
      <c r="Q259" s="14">
        <f t="shared" si="3"/>
        <v>10000</v>
      </c>
      <c r="R259" s="14">
        <v>0</v>
      </c>
      <c r="S259" s="1">
        <v>0</v>
      </c>
      <c r="T259" s="1">
        <v>0</v>
      </c>
      <c r="U259" s="1" t="s">
        <v>532</v>
      </c>
    </row>
    <row r="260" spans="1:21" ht="16.5" hidden="1" customHeight="1" x14ac:dyDescent="0.2">
      <c r="A260" s="10">
        <v>4</v>
      </c>
      <c r="B260" s="11" t="s">
        <v>33</v>
      </c>
      <c r="C260" s="12" t="s">
        <v>109</v>
      </c>
      <c r="D260" s="11" t="s">
        <v>58</v>
      </c>
      <c r="E260" s="13">
        <v>4</v>
      </c>
      <c r="F260" s="14">
        <v>5000</v>
      </c>
      <c r="G260" s="14">
        <v>20000</v>
      </c>
      <c r="H260" s="15">
        <v>5000</v>
      </c>
      <c r="I260" s="14">
        <v>20000</v>
      </c>
      <c r="J260" s="16">
        <v>1</v>
      </c>
      <c r="K260" s="14">
        <v>5000</v>
      </c>
      <c r="L260" s="14">
        <v>20000</v>
      </c>
      <c r="M260" s="14">
        <v>0</v>
      </c>
      <c r="N260" s="14">
        <v>0</v>
      </c>
      <c r="O260" s="14">
        <v>5000</v>
      </c>
      <c r="P260" s="14">
        <v>20000</v>
      </c>
      <c r="Q260" s="14">
        <f t="shared" si="3"/>
        <v>20000</v>
      </c>
      <c r="R260" s="14">
        <v>0</v>
      </c>
      <c r="U260" s="1" t="s">
        <v>533</v>
      </c>
    </row>
    <row r="261" spans="1:21" ht="16.5" hidden="1" customHeight="1" x14ac:dyDescent="0.2">
      <c r="A261" s="10">
        <v>5</v>
      </c>
      <c r="B261" s="11" t="s">
        <v>33</v>
      </c>
      <c r="C261" s="12" t="s">
        <v>109</v>
      </c>
      <c r="D261" s="11" t="s">
        <v>58</v>
      </c>
      <c r="E261" s="13">
        <v>4</v>
      </c>
      <c r="F261" s="14">
        <v>5000</v>
      </c>
      <c r="G261" s="14">
        <v>20000</v>
      </c>
      <c r="H261" s="15">
        <v>5000</v>
      </c>
      <c r="I261" s="14">
        <v>20000</v>
      </c>
      <c r="J261" s="16">
        <v>1</v>
      </c>
      <c r="K261" s="14">
        <v>5000</v>
      </c>
      <c r="L261" s="14">
        <v>20000</v>
      </c>
      <c r="M261" s="14">
        <v>0</v>
      </c>
      <c r="N261" s="14">
        <v>0</v>
      </c>
      <c r="O261" s="14">
        <v>5000</v>
      </c>
      <c r="P261" s="14">
        <v>20000</v>
      </c>
      <c r="Q261" s="14">
        <f t="shared" si="3"/>
        <v>20000</v>
      </c>
      <c r="R261" s="14">
        <v>0</v>
      </c>
      <c r="U261" s="1" t="s">
        <v>533</v>
      </c>
    </row>
    <row r="262" spans="1:21" ht="16.5" hidden="1" customHeight="1" x14ac:dyDescent="0.2">
      <c r="A262" s="10">
        <v>6</v>
      </c>
      <c r="B262" s="11" t="s">
        <v>292</v>
      </c>
      <c r="C262" s="12" t="s">
        <v>109</v>
      </c>
      <c r="D262" s="11" t="s">
        <v>58</v>
      </c>
      <c r="E262" s="13">
        <v>4</v>
      </c>
      <c r="F262" s="14">
        <v>5000</v>
      </c>
      <c r="G262" s="14">
        <v>20000</v>
      </c>
      <c r="H262" s="15">
        <v>5000</v>
      </c>
      <c r="I262" s="14">
        <v>20000</v>
      </c>
      <c r="J262" s="16">
        <v>1</v>
      </c>
      <c r="K262" s="14">
        <v>5000</v>
      </c>
      <c r="L262" s="14">
        <v>20000</v>
      </c>
      <c r="M262" s="14">
        <v>0</v>
      </c>
      <c r="N262" s="14">
        <v>0</v>
      </c>
      <c r="O262" s="14">
        <v>5000</v>
      </c>
      <c r="P262" s="14">
        <v>20000</v>
      </c>
      <c r="Q262" s="14">
        <f t="shared" ref="Q262:Q325" si="4">E262*O262</f>
        <v>20000</v>
      </c>
      <c r="R262" s="14">
        <v>0</v>
      </c>
      <c r="U262" s="1" t="s">
        <v>531</v>
      </c>
    </row>
    <row r="263" spans="1:21" ht="16.5" hidden="1" customHeight="1" x14ac:dyDescent="0.2">
      <c r="A263" s="10">
        <v>7</v>
      </c>
      <c r="B263" s="11" t="s">
        <v>397</v>
      </c>
      <c r="C263" s="12" t="s">
        <v>109</v>
      </c>
      <c r="D263" s="11" t="s">
        <v>58</v>
      </c>
      <c r="E263" s="13">
        <v>2</v>
      </c>
      <c r="F263" s="14">
        <v>5000</v>
      </c>
      <c r="G263" s="14">
        <v>10000</v>
      </c>
      <c r="H263" s="15">
        <v>5000</v>
      </c>
      <c r="I263" s="14">
        <v>10000</v>
      </c>
      <c r="J263" s="16">
        <v>1</v>
      </c>
      <c r="K263" s="14">
        <v>5000</v>
      </c>
      <c r="L263" s="14">
        <v>10000</v>
      </c>
      <c r="M263" s="14">
        <v>0</v>
      </c>
      <c r="N263" s="14">
        <v>0</v>
      </c>
      <c r="O263" s="14">
        <v>5000</v>
      </c>
      <c r="P263" s="14">
        <v>10000</v>
      </c>
      <c r="Q263" s="14">
        <f t="shared" si="4"/>
        <v>10000</v>
      </c>
      <c r="R263" s="14">
        <v>0</v>
      </c>
      <c r="U263" s="1" t="s">
        <v>531</v>
      </c>
    </row>
    <row r="264" spans="1:21" ht="16.5" hidden="1" customHeight="1" x14ac:dyDescent="0.2">
      <c r="A264" s="10">
        <v>8</v>
      </c>
      <c r="B264" s="11" t="s">
        <v>82</v>
      </c>
      <c r="C264" s="12" t="s">
        <v>55</v>
      </c>
      <c r="D264" s="11" t="s">
        <v>35</v>
      </c>
      <c r="E264" s="13">
        <v>96</v>
      </c>
      <c r="F264" s="14">
        <v>5000</v>
      </c>
      <c r="G264" s="14">
        <v>480000</v>
      </c>
      <c r="H264" s="15">
        <v>5000</v>
      </c>
      <c r="I264" s="14">
        <v>480000</v>
      </c>
      <c r="J264" s="16">
        <v>1</v>
      </c>
      <c r="K264" s="14">
        <v>5000</v>
      </c>
      <c r="L264" s="14">
        <v>480000</v>
      </c>
      <c r="M264" s="14">
        <v>0</v>
      </c>
      <c r="N264" s="14">
        <v>0</v>
      </c>
      <c r="O264" s="14">
        <v>5000</v>
      </c>
      <c r="P264" s="14">
        <v>480000</v>
      </c>
      <c r="Q264" s="14">
        <f t="shared" si="4"/>
        <v>480000</v>
      </c>
      <c r="R264" s="14">
        <v>0</v>
      </c>
      <c r="U264" s="1" t="s">
        <v>532</v>
      </c>
    </row>
    <row r="265" spans="1:21" ht="16.5" hidden="1" customHeight="1" x14ac:dyDescent="0.2">
      <c r="A265" s="10">
        <v>9</v>
      </c>
      <c r="B265" s="11" t="s">
        <v>84</v>
      </c>
      <c r="C265" s="12" t="s">
        <v>55</v>
      </c>
      <c r="D265" s="11" t="s">
        <v>35</v>
      </c>
      <c r="E265" s="13">
        <v>96</v>
      </c>
      <c r="F265" s="14">
        <v>5000</v>
      </c>
      <c r="G265" s="14">
        <v>480000</v>
      </c>
      <c r="H265" s="15">
        <v>5000</v>
      </c>
      <c r="I265" s="14">
        <v>480000</v>
      </c>
      <c r="J265" s="16">
        <v>1</v>
      </c>
      <c r="K265" s="14">
        <v>5000</v>
      </c>
      <c r="L265" s="14">
        <v>480000</v>
      </c>
      <c r="M265" s="14">
        <v>0</v>
      </c>
      <c r="N265" s="14">
        <v>0</v>
      </c>
      <c r="O265" s="14">
        <v>5000</v>
      </c>
      <c r="P265" s="14">
        <v>480000</v>
      </c>
      <c r="Q265" s="14">
        <f t="shared" si="4"/>
        <v>480000</v>
      </c>
      <c r="R265" s="14">
        <v>0</v>
      </c>
      <c r="U265" s="1" t="s">
        <v>533</v>
      </c>
    </row>
    <row r="266" spans="1:21" ht="16.5" hidden="1" customHeight="1" x14ac:dyDescent="0.2">
      <c r="A266" s="10">
        <v>10</v>
      </c>
      <c r="B266" s="11" t="s">
        <v>86</v>
      </c>
      <c r="C266" s="12" t="s">
        <v>55</v>
      </c>
      <c r="D266" s="11" t="s">
        <v>35</v>
      </c>
      <c r="E266" s="13">
        <v>96</v>
      </c>
      <c r="F266" s="14">
        <v>5000</v>
      </c>
      <c r="G266" s="14">
        <v>480000</v>
      </c>
      <c r="H266" s="15">
        <v>5000</v>
      </c>
      <c r="I266" s="14">
        <v>480000</v>
      </c>
      <c r="J266" s="16">
        <v>1</v>
      </c>
      <c r="K266" s="14">
        <v>5000</v>
      </c>
      <c r="L266" s="14">
        <v>480000</v>
      </c>
      <c r="M266" s="14">
        <v>0</v>
      </c>
      <c r="N266" s="14">
        <v>0</v>
      </c>
      <c r="O266" s="14">
        <v>5000</v>
      </c>
      <c r="P266" s="14">
        <v>480000</v>
      </c>
      <c r="Q266" s="14">
        <f t="shared" si="4"/>
        <v>480000</v>
      </c>
      <c r="R266" s="14">
        <v>0</v>
      </c>
      <c r="U266" s="1" t="s">
        <v>531</v>
      </c>
    </row>
    <row r="267" spans="1:21" ht="16.5" hidden="1" customHeight="1" x14ac:dyDescent="0.2">
      <c r="A267" s="10">
        <v>11</v>
      </c>
      <c r="B267" s="11" t="s">
        <v>88</v>
      </c>
      <c r="C267" s="12" t="s">
        <v>54</v>
      </c>
      <c r="D267" s="11" t="s">
        <v>35</v>
      </c>
      <c r="E267" s="13">
        <v>4</v>
      </c>
      <c r="F267" s="14">
        <v>100000</v>
      </c>
      <c r="G267" s="14">
        <v>400000</v>
      </c>
      <c r="H267" s="15">
        <v>100000</v>
      </c>
      <c r="I267" s="14">
        <v>400000</v>
      </c>
      <c r="J267" s="16">
        <v>1</v>
      </c>
      <c r="K267" s="14">
        <v>100000</v>
      </c>
      <c r="L267" s="14">
        <v>400000</v>
      </c>
      <c r="M267" s="14">
        <v>0</v>
      </c>
      <c r="N267" s="14">
        <v>0</v>
      </c>
      <c r="O267" s="14">
        <v>100000</v>
      </c>
      <c r="P267" s="14">
        <v>400000</v>
      </c>
      <c r="Q267" s="14">
        <f t="shared" si="4"/>
        <v>400000</v>
      </c>
      <c r="R267" s="14">
        <v>0</v>
      </c>
      <c r="U267" s="1" t="s">
        <v>532</v>
      </c>
    </row>
    <row r="268" spans="1:21" ht="16.5" hidden="1" customHeight="1" x14ac:dyDescent="0.2">
      <c r="A268" s="10">
        <v>12</v>
      </c>
      <c r="B268" s="11" t="s">
        <v>299</v>
      </c>
      <c r="C268" s="12" t="s">
        <v>54</v>
      </c>
      <c r="D268" s="11" t="s">
        <v>35</v>
      </c>
      <c r="E268" s="13">
        <v>4</v>
      </c>
      <c r="F268" s="14">
        <v>100000</v>
      </c>
      <c r="G268" s="14">
        <v>400000</v>
      </c>
      <c r="H268" s="15">
        <v>100000</v>
      </c>
      <c r="I268" s="14">
        <v>400000</v>
      </c>
      <c r="J268" s="16">
        <v>1</v>
      </c>
      <c r="K268" s="14">
        <v>100000</v>
      </c>
      <c r="L268" s="14">
        <v>400000</v>
      </c>
      <c r="M268" s="14">
        <v>0</v>
      </c>
      <c r="N268" s="14">
        <v>0</v>
      </c>
      <c r="O268" s="14">
        <v>100000</v>
      </c>
      <c r="P268" s="14">
        <v>400000</v>
      </c>
      <c r="Q268" s="14">
        <f t="shared" si="4"/>
        <v>400000</v>
      </c>
      <c r="R268" s="14">
        <v>0</v>
      </c>
      <c r="U268" s="1" t="s">
        <v>533</v>
      </c>
    </row>
    <row r="269" spans="1:21" ht="16.5" hidden="1" customHeight="1" x14ac:dyDescent="0.2">
      <c r="A269" s="10">
        <v>13</v>
      </c>
      <c r="B269" s="11" t="s">
        <v>96</v>
      </c>
      <c r="C269" s="12" t="s">
        <v>54</v>
      </c>
      <c r="D269" s="11" t="s">
        <v>35</v>
      </c>
      <c r="E269" s="13">
        <v>4</v>
      </c>
      <c r="F269" s="14">
        <v>100000</v>
      </c>
      <c r="G269" s="14">
        <v>400000</v>
      </c>
      <c r="H269" s="15">
        <v>100000</v>
      </c>
      <c r="I269" s="14">
        <v>400000</v>
      </c>
      <c r="J269" s="16">
        <v>1</v>
      </c>
      <c r="K269" s="14">
        <v>100000</v>
      </c>
      <c r="L269" s="14">
        <v>400000</v>
      </c>
      <c r="M269" s="14">
        <v>0</v>
      </c>
      <c r="N269" s="14">
        <v>0</v>
      </c>
      <c r="O269" s="14">
        <v>100000</v>
      </c>
      <c r="P269" s="14">
        <v>400000</v>
      </c>
      <c r="Q269" s="14">
        <f t="shared" si="4"/>
        <v>400000</v>
      </c>
      <c r="R269" s="14">
        <v>0</v>
      </c>
      <c r="U269" s="1" t="s">
        <v>531</v>
      </c>
    </row>
    <row r="270" spans="1:21" ht="16.5" hidden="1" customHeight="1" x14ac:dyDescent="0.2">
      <c r="A270" s="10">
        <v>14</v>
      </c>
      <c r="B270" s="11" t="s">
        <v>113</v>
      </c>
      <c r="C270" s="12" t="s">
        <v>323</v>
      </c>
      <c r="D270" s="11" t="s">
        <v>58</v>
      </c>
      <c r="E270" s="13">
        <v>2</v>
      </c>
      <c r="F270" s="14">
        <v>372727</v>
      </c>
      <c r="G270" s="14">
        <v>745454</v>
      </c>
      <c r="H270" s="15">
        <v>1170000</v>
      </c>
      <c r="I270" s="14">
        <v>2340000</v>
      </c>
      <c r="J270" s="16">
        <v>1</v>
      </c>
      <c r="K270" s="14">
        <v>1170000</v>
      </c>
      <c r="L270" s="14">
        <v>2340000</v>
      </c>
      <c r="M270" s="14">
        <v>0</v>
      </c>
      <c r="N270" s="14">
        <v>0</v>
      </c>
      <c r="O270" s="14">
        <v>1170000</v>
      </c>
      <c r="P270" s="14">
        <v>2340000</v>
      </c>
      <c r="Q270" s="14">
        <f t="shared" si="4"/>
        <v>2340000</v>
      </c>
      <c r="R270" s="14">
        <v>1594546</v>
      </c>
      <c r="S270" s="1">
        <v>0</v>
      </c>
      <c r="T270" s="1">
        <v>0</v>
      </c>
      <c r="U270" s="1" t="s">
        <v>532</v>
      </c>
    </row>
    <row r="271" spans="1:21" ht="16.5" hidden="1" customHeight="1" x14ac:dyDescent="0.2">
      <c r="A271" s="10">
        <v>15</v>
      </c>
      <c r="B271" s="11" t="s">
        <v>115</v>
      </c>
      <c r="C271" s="12" t="s">
        <v>323</v>
      </c>
      <c r="D271" s="11" t="s">
        <v>58</v>
      </c>
      <c r="E271" s="13">
        <v>2</v>
      </c>
      <c r="F271" s="14">
        <v>372727</v>
      </c>
      <c r="G271" s="14">
        <v>745454</v>
      </c>
      <c r="H271" s="15">
        <v>1170000</v>
      </c>
      <c r="I271" s="14">
        <v>2340000</v>
      </c>
      <c r="J271" s="16">
        <v>1</v>
      </c>
      <c r="K271" s="14">
        <v>1170000</v>
      </c>
      <c r="L271" s="14">
        <v>2340000</v>
      </c>
      <c r="M271" s="14">
        <v>0</v>
      </c>
      <c r="N271" s="14">
        <v>0</v>
      </c>
      <c r="O271" s="14">
        <v>1170000</v>
      </c>
      <c r="P271" s="14">
        <v>2340000</v>
      </c>
      <c r="Q271" s="14">
        <f t="shared" si="4"/>
        <v>2340000</v>
      </c>
      <c r="R271" s="14">
        <v>1594546</v>
      </c>
      <c r="U271" s="1" t="s">
        <v>533</v>
      </c>
    </row>
    <row r="272" spans="1:21" ht="16.5" hidden="1" customHeight="1" x14ac:dyDescent="0.2">
      <c r="A272" s="10">
        <v>16</v>
      </c>
      <c r="B272" s="11" t="s">
        <v>117</v>
      </c>
      <c r="C272" s="12" t="s">
        <v>323</v>
      </c>
      <c r="D272" s="11" t="s">
        <v>58</v>
      </c>
      <c r="E272" s="13">
        <v>2</v>
      </c>
      <c r="F272" s="14">
        <v>372727</v>
      </c>
      <c r="G272" s="14">
        <v>745454</v>
      </c>
      <c r="H272" s="15">
        <v>1170000</v>
      </c>
      <c r="I272" s="14">
        <v>2340000</v>
      </c>
      <c r="J272" s="16">
        <v>1</v>
      </c>
      <c r="K272" s="14">
        <v>1170000</v>
      </c>
      <c r="L272" s="14">
        <v>2340000</v>
      </c>
      <c r="M272" s="14">
        <v>0</v>
      </c>
      <c r="N272" s="14">
        <v>0</v>
      </c>
      <c r="O272" s="14">
        <v>1170000</v>
      </c>
      <c r="P272" s="14">
        <v>2340000</v>
      </c>
      <c r="Q272" s="14">
        <f t="shared" si="4"/>
        <v>2340000</v>
      </c>
      <c r="R272" s="14">
        <v>1594546</v>
      </c>
      <c r="U272" s="1" t="s">
        <v>531</v>
      </c>
    </row>
    <row r="273" spans="1:21" ht="16.5" hidden="1" customHeight="1" x14ac:dyDescent="0.2">
      <c r="A273" s="10">
        <v>17</v>
      </c>
      <c r="B273" s="11" t="s">
        <v>399</v>
      </c>
      <c r="C273" s="12" t="s">
        <v>325</v>
      </c>
      <c r="D273" s="11" t="s">
        <v>58</v>
      </c>
      <c r="E273" s="13">
        <v>1</v>
      </c>
      <c r="F273" s="14">
        <v>427273</v>
      </c>
      <c r="G273" s="14">
        <v>427273</v>
      </c>
      <c r="H273" s="15">
        <v>1240000</v>
      </c>
      <c r="I273" s="14">
        <v>1240000</v>
      </c>
      <c r="J273" s="16">
        <v>1</v>
      </c>
      <c r="K273" s="14">
        <v>1240000</v>
      </c>
      <c r="L273" s="14">
        <v>1240000</v>
      </c>
      <c r="M273" s="14">
        <v>0</v>
      </c>
      <c r="N273" s="14">
        <v>0</v>
      </c>
      <c r="O273" s="14">
        <v>1240000</v>
      </c>
      <c r="P273" s="14">
        <v>1240000</v>
      </c>
      <c r="Q273" s="14">
        <f t="shared" si="4"/>
        <v>1240000</v>
      </c>
      <c r="R273" s="14">
        <v>812727</v>
      </c>
      <c r="S273" s="1">
        <v>0</v>
      </c>
      <c r="T273" s="1">
        <v>0</v>
      </c>
      <c r="U273" s="1" t="s">
        <v>532</v>
      </c>
    </row>
    <row r="274" spans="1:21" ht="16.5" hidden="1" customHeight="1" x14ac:dyDescent="0.2">
      <c r="A274" s="10">
        <v>18</v>
      </c>
      <c r="B274" s="11" t="s">
        <v>401</v>
      </c>
      <c r="C274" s="12" t="s">
        <v>325</v>
      </c>
      <c r="D274" s="11" t="s">
        <v>58</v>
      </c>
      <c r="E274" s="13">
        <v>1</v>
      </c>
      <c r="F274" s="14">
        <v>427273</v>
      </c>
      <c r="G274" s="14">
        <v>427273</v>
      </c>
      <c r="H274" s="15">
        <v>1240000</v>
      </c>
      <c r="I274" s="14">
        <v>1240000</v>
      </c>
      <c r="J274" s="16">
        <v>1</v>
      </c>
      <c r="K274" s="14">
        <v>1240000</v>
      </c>
      <c r="L274" s="14">
        <v>1240000</v>
      </c>
      <c r="M274" s="14">
        <v>0</v>
      </c>
      <c r="N274" s="14">
        <v>0</v>
      </c>
      <c r="O274" s="14">
        <v>1240000</v>
      </c>
      <c r="P274" s="14">
        <v>1240000</v>
      </c>
      <c r="Q274" s="14">
        <f t="shared" si="4"/>
        <v>1240000</v>
      </c>
      <c r="R274" s="14">
        <v>812727</v>
      </c>
      <c r="U274" s="1" t="s">
        <v>533</v>
      </c>
    </row>
    <row r="275" spans="1:21" ht="16.5" hidden="1" customHeight="1" x14ac:dyDescent="0.2">
      <c r="A275" s="10">
        <v>19</v>
      </c>
      <c r="B275" s="11" t="s">
        <v>403</v>
      </c>
      <c r="C275" s="12" t="s">
        <v>325</v>
      </c>
      <c r="D275" s="11" t="s">
        <v>58</v>
      </c>
      <c r="E275" s="13">
        <v>1</v>
      </c>
      <c r="F275" s="14">
        <v>427273</v>
      </c>
      <c r="G275" s="14">
        <v>427273</v>
      </c>
      <c r="H275" s="15">
        <v>1240000</v>
      </c>
      <c r="I275" s="14">
        <v>1240000</v>
      </c>
      <c r="J275" s="16">
        <v>1</v>
      </c>
      <c r="K275" s="14">
        <v>1240000</v>
      </c>
      <c r="L275" s="14">
        <v>1240000</v>
      </c>
      <c r="M275" s="14">
        <v>0</v>
      </c>
      <c r="N275" s="14">
        <v>0</v>
      </c>
      <c r="O275" s="14">
        <v>1240000</v>
      </c>
      <c r="P275" s="14">
        <v>1240000</v>
      </c>
      <c r="Q275" s="14">
        <f t="shared" si="4"/>
        <v>1240000</v>
      </c>
      <c r="R275" s="14">
        <v>812727</v>
      </c>
      <c r="U275" s="1" t="s">
        <v>531</v>
      </c>
    </row>
    <row r="276" spans="1:21" ht="16.5" hidden="1" customHeight="1" x14ac:dyDescent="0.2">
      <c r="A276" s="10">
        <v>20</v>
      </c>
      <c r="B276" s="11" t="s">
        <v>405</v>
      </c>
      <c r="C276" s="12" t="s">
        <v>326</v>
      </c>
      <c r="D276" s="11" t="s">
        <v>35</v>
      </c>
      <c r="E276" s="13">
        <v>4</v>
      </c>
      <c r="F276" s="14">
        <v>10909</v>
      </c>
      <c r="G276" s="14">
        <v>43636</v>
      </c>
      <c r="H276" s="15">
        <v>52000</v>
      </c>
      <c r="I276" s="14">
        <v>208000</v>
      </c>
      <c r="J276" s="16">
        <v>1</v>
      </c>
      <c r="K276" s="14">
        <v>52000</v>
      </c>
      <c r="L276" s="14">
        <v>208000</v>
      </c>
      <c r="M276" s="14">
        <v>0</v>
      </c>
      <c r="N276" s="14">
        <v>0</v>
      </c>
      <c r="O276" s="14">
        <v>52000</v>
      </c>
      <c r="P276" s="14">
        <v>208000</v>
      </c>
      <c r="Q276" s="14">
        <f t="shared" si="4"/>
        <v>208000</v>
      </c>
      <c r="R276" s="14">
        <v>164364</v>
      </c>
      <c r="S276" s="1">
        <v>0</v>
      </c>
      <c r="T276" s="1">
        <v>0</v>
      </c>
      <c r="U276" s="1" t="s">
        <v>532</v>
      </c>
    </row>
    <row r="277" spans="1:21" ht="16.5" hidden="1" customHeight="1" x14ac:dyDescent="0.2">
      <c r="A277" s="10">
        <v>21</v>
      </c>
      <c r="B277" s="11" t="s">
        <v>407</v>
      </c>
      <c r="C277" s="12" t="s">
        <v>326</v>
      </c>
      <c r="D277" s="11" t="s">
        <v>35</v>
      </c>
      <c r="E277" s="13">
        <v>4</v>
      </c>
      <c r="F277" s="14">
        <v>10909</v>
      </c>
      <c r="G277" s="14">
        <v>43636</v>
      </c>
      <c r="H277" s="15">
        <v>52000</v>
      </c>
      <c r="I277" s="14">
        <v>208000</v>
      </c>
      <c r="J277" s="16">
        <v>1</v>
      </c>
      <c r="K277" s="14">
        <v>52000</v>
      </c>
      <c r="L277" s="14">
        <v>208000</v>
      </c>
      <c r="M277" s="14">
        <v>0</v>
      </c>
      <c r="N277" s="14">
        <v>0</v>
      </c>
      <c r="O277" s="14">
        <v>52000</v>
      </c>
      <c r="P277" s="14">
        <v>208000</v>
      </c>
      <c r="Q277" s="14">
        <f t="shared" si="4"/>
        <v>208000</v>
      </c>
      <c r="R277" s="14">
        <v>164364</v>
      </c>
      <c r="U277" s="1" t="s">
        <v>531</v>
      </c>
    </row>
    <row r="278" spans="1:21" ht="16.5" hidden="1" customHeight="1" x14ac:dyDescent="0.2">
      <c r="A278" s="10">
        <v>22</v>
      </c>
      <c r="B278" s="11" t="s">
        <v>82</v>
      </c>
      <c r="C278" s="12" t="s">
        <v>327</v>
      </c>
      <c r="D278" s="11" t="s">
        <v>35</v>
      </c>
      <c r="E278" s="13">
        <v>6</v>
      </c>
      <c r="F278" s="14">
        <v>5909</v>
      </c>
      <c r="G278" s="14">
        <v>35454</v>
      </c>
      <c r="H278" s="15">
        <v>10100</v>
      </c>
      <c r="I278" s="14">
        <v>60600</v>
      </c>
      <c r="J278" s="16">
        <v>1</v>
      </c>
      <c r="K278" s="14">
        <v>10100</v>
      </c>
      <c r="L278" s="14">
        <v>60600</v>
      </c>
      <c r="M278" s="14">
        <v>0</v>
      </c>
      <c r="N278" s="14">
        <v>0</v>
      </c>
      <c r="O278" s="14">
        <v>10100</v>
      </c>
      <c r="P278" s="14">
        <v>60600</v>
      </c>
      <c r="Q278" s="14">
        <f t="shared" si="4"/>
        <v>60600</v>
      </c>
      <c r="R278" s="14">
        <v>25146</v>
      </c>
      <c r="S278" s="1">
        <v>0</v>
      </c>
      <c r="T278" s="1">
        <v>0</v>
      </c>
      <c r="U278" s="1" t="s">
        <v>532</v>
      </c>
    </row>
    <row r="279" spans="1:21" ht="16.5" hidden="1" customHeight="1" x14ac:dyDescent="0.2">
      <c r="A279" s="10">
        <v>23</v>
      </c>
      <c r="B279" s="11" t="s">
        <v>129</v>
      </c>
      <c r="C279" s="12" t="s">
        <v>327</v>
      </c>
      <c r="D279" s="11" t="s">
        <v>35</v>
      </c>
      <c r="E279" s="13">
        <v>6</v>
      </c>
      <c r="F279" s="14">
        <v>5909</v>
      </c>
      <c r="G279" s="14">
        <v>35454</v>
      </c>
      <c r="H279" s="15">
        <v>10100</v>
      </c>
      <c r="I279" s="14">
        <v>60600</v>
      </c>
      <c r="J279" s="16">
        <v>1</v>
      </c>
      <c r="K279" s="14">
        <v>10100</v>
      </c>
      <c r="L279" s="14">
        <v>60600</v>
      </c>
      <c r="M279" s="14">
        <v>0</v>
      </c>
      <c r="N279" s="14">
        <v>0</v>
      </c>
      <c r="O279" s="14">
        <v>10100</v>
      </c>
      <c r="P279" s="14">
        <v>60600</v>
      </c>
      <c r="Q279" s="14">
        <f t="shared" si="4"/>
        <v>60600</v>
      </c>
      <c r="R279" s="14">
        <v>25146</v>
      </c>
      <c r="U279" s="1" t="s">
        <v>533</v>
      </c>
    </row>
    <row r="280" spans="1:21" ht="16.5" hidden="1" customHeight="1" x14ac:dyDescent="0.2">
      <c r="A280" s="10">
        <v>24</v>
      </c>
      <c r="B280" s="11" t="s">
        <v>133</v>
      </c>
      <c r="C280" s="12" t="s">
        <v>327</v>
      </c>
      <c r="D280" s="11" t="s">
        <v>35</v>
      </c>
      <c r="E280" s="13">
        <v>6</v>
      </c>
      <c r="F280" s="14">
        <v>5909</v>
      </c>
      <c r="G280" s="14">
        <v>35454</v>
      </c>
      <c r="H280" s="15">
        <v>10100</v>
      </c>
      <c r="I280" s="14">
        <v>60600</v>
      </c>
      <c r="J280" s="16">
        <v>1</v>
      </c>
      <c r="K280" s="14">
        <v>10100</v>
      </c>
      <c r="L280" s="14">
        <v>60600</v>
      </c>
      <c r="M280" s="14">
        <v>0</v>
      </c>
      <c r="N280" s="14">
        <v>0</v>
      </c>
      <c r="O280" s="14">
        <v>10100</v>
      </c>
      <c r="P280" s="14">
        <v>60600</v>
      </c>
      <c r="Q280" s="14">
        <f t="shared" si="4"/>
        <v>60600</v>
      </c>
      <c r="R280" s="14">
        <v>25146</v>
      </c>
      <c r="U280" s="1" t="s">
        <v>531</v>
      </c>
    </row>
    <row r="281" spans="1:21" ht="16.5" hidden="1" customHeight="1" x14ac:dyDescent="0.2">
      <c r="A281" s="10">
        <v>25</v>
      </c>
      <c r="B281" s="11" t="s">
        <v>140</v>
      </c>
      <c r="C281" s="12" t="s">
        <v>451</v>
      </c>
      <c r="D281" s="11" t="s">
        <v>35</v>
      </c>
      <c r="E281" s="13">
        <v>6</v>
      </c>
      <c r="F281" s="14">
        <v>10909</v>
      </c>
      <c r="G281" s="14">
        <v>65454</v>
      </c>
      <c r="H281" s="15">
        <v>17500</v>
      </c>
      <c r="I281" s="14">
        <v>105000</v>
      </c>
      <c r="J281" s="16">
        <v>1</v>
      </c>
      <c r="K281" s="14">
        <v>17500</v>
      </c>
      <c r="L281" s="14">
        <v>105000</v>
      </c>
      <c r="M281" s="14">
        <v>0</v>
      </c>
      <c r="N281" s="14">
        <v>0</v>
      </c>
      <c r="O281" s="14">
        <v>17500</v>
      </c>
      <c r="P281" s="14">
        <v>105000</v>
      </c>
      <c r="Q281" s="14">
        <f t="shared" si="4"/>
        <v>105000</v>
      </c>
      <c r="R281" s="14">
        <v>39546</v>
      </c>
      <c r="U281" s="1" t="s">
        <v>533</v>
      </c>
    </row>
    <row r="282" spans="1:21" ht="16.5" hidden="1" customHeight="1" x14ac:dyDescent="0.2">
      <c r="A282" s="10">
        <v>26</v>
      </c>
      <c r="B282" s="11" t="s">
        <v>142</v>
      </c>
      <c r="C282" s="12" t="s">
        <v>328</v>
      </c>
      <c r="D282" s="11" t="s">
        <v>35</v>
      </c>
      <c r="E282" s="13">
        <v>12</v>
      </c>
      <c r="F282" s="14">
        <v>10909</v>
      </c>
      <c r="G282" s="14">
        <v>130908</v>
      </c>
      <c r="H282" s="15">
        <v>31800</v>
      </c>
      <c r="I282" s="14">
        <v>381600</v>
      </c>
      <c r="J282" s="16">
        <v>1</v>
      </c>
      <c r="K282" s="14">
        <v>31800</v>
      </c>
      <c r="L282" s="14">
        <v>381600</v>
      </c>
      <c r="M282" s="14">
        <v>0</v>
      </c>
      <c r="N282" s="14">
        <v>0</v>
      </c>
      <c r="O282" s="14">
        <v>31800</v>
      </c>
      <c r="P282" s="14">
        <v>381600</v>
      </c>
      <c r="Q282" s="14">
        <f t="shared" si="4"/>
        <v>381600</v>
      </c>
      <c r="R282" s="14">
        <v>250692</v>
      </c>
      <c r="S282" s="1">
        <v>0</v>
      </c>
      <c r="T282" s="1">
        <v>0</v>
      </c>
      <c r="U282" s="1" t="s">
        <v>532</v>
      </c>
    </row>
    <row r="283" spans="1:21" ht="16.5" hidden="1" customHeight="1" x14ac:dyDescent="0.2">
      <c r="A283" s="10">
        <v>27</v>
      </c>
      <c r="B283" s="11" t="s">
        <v>144</v>
      </c>
      <c r="C283" s="12" t="s">
        <v>328</v>
      </c>
      <c r="D283" s="11" t="s">
        <v>35</v>
      </c>
      <c r="E283" s="13">
        <v>10</v>
      </c>
      <c r="F283" s="14">
        <v>10909</v>
      </c>
      <c r="G283" s="14">
        <v>109090</v>
      </c>
      <c r="H283" s="15">
        <v>31800</v>
      </c>
      <c r="I283" s="14">
        <v>318000</v>
      </c>
      <c r="J283" s="16">
        <v>1</v>
      </c>
      <c r="K283" s="14">
        <v>31800</v>
      </c>
      <c r="L283" s="14">
        <v>318000</v>
      </c>
      <c r="M283" s="14">
        <v>0</v>
      </c>
      <c r="N283" s="14">
        <v>0</v>
      </c>
      <c r="O283" s="14">
        <v>31800</v>
      </c>
      <c r="P283" s="14">
        <v>318000</v>
      </c>
      <c r="Q283" s="14">
        <f t="shared" si="4"/>
        <v>318000</v>
      </c>
      <c r="R283" s="14">
        <v>208910</v>
      </c>
      <c r="U283" s="1" t="s">
        <v>533</v>
      </c>
    </row>
    <row r="284" spans="1:21" ht="16.5" hidden="1" customHeight="1" x14ac:dyDescent="0.2">
      <c r="A284" s="10">
        <v>28</v>
      </c>
      <c r="B284" s="11" t="s">
        <v>146</v>
      </c>
      <c r="C284" s="12" t="s">
        <v>328</v>
      </c>
      <c r="D284" s="11" t="s">
        <v>35</v>
      </c>
      <c r="E284" s="13">
        <v>12</v>
      </c>
      <c r="F284" s="14">
        <v>10909</v>
      </c>
      <c r="G284" s="14">
        <v>130908</v>
      </c>
      <c r="H284" s="15">
        <v>31800</v>
      </c>
      <c r="I284" s="14">
        <v>381600</v>
      </c>
      <c r="J284" s="16">
        <v>1</v>
      </c>
      <c r="K284" s="14">
        <v>31800</v>
      </c>
      <c r="L284" s="14">
        <v>381600</v>
      </c>
      <c r="M284" s="14">
        <v>0</v>
      </c>
      <c r="N284" s="14">
        <v>0</v>
      </c>
      <c r="O284" s="14">
        <v>31800</v>
      </c>
      <c r="P284" s="14">
        <v>381600</v>
      </c>
      <c r="Q284" s="14">
        <f t="shared" si="4"/>
        <v>381600</v>
      </c>
      <c r="R284" s="14">
        <v>250692</v>
      </c>
      <c r="U284" s="1" t="s">
        <v>531</v>
      </c>
    </row>
    <row r="285" spans="1:21" ht="16.5" hidden="1" customHeight="1" x14ac:dyDescent="0.2">
      <c r="A285" s="10">
        <v>29</v>
      </c>
      <c r="B285" s="11" t="s">
        <v>160</v>
      </c>
      <c r="C285" s="12" t="s">
        <v>329</v>
      </c>
      <c r="D285" s="11" t="s">
        <v>35</v>
      </c>
      <c r="E285" s="13">
        <v>4</v>
      </c>
      <c r="F285" s="14">
        <v>2727</v>
      </c>
      <c r="G285" s="14">
        <v>10908</v>
      </c>
      <c r="H285" s="15">
        <v>3900</v>
      </c>
      <c r="I285" s="14">
        <v>15600</v>
      </c>
      <c r="J285" s="16">
        <v>1</v>
      </c>
      <c r="K285" s="14">
        <v>3900</v>
      </c>
      <c r="L285" s="14">
        <v>15600</v>
      </c>
      <c r="M285" s="14">
        <v>0</v>
      </c>
      <c r="N285" s="14">
        <v>0</v>
      </c>
      <c r="O285" s="14">
        <v>3900</v>
      </c>
      <c r="P285" s="14">
        <v>15600</v>
      </c>
      <c r="Q285" s="14">
        <f t="shared" si="4"/>
        <v>15600</v>
      </c>
      <c r="R285" s="14">
        <v>4692</v>
      </c>
      <c r="S285" s="1">
        <v>0</v>
      </c>
      <c r="T285" s="1">
        <v>0</v>
      </c>
      <c r="U285" s="1" t="s">
        <v>532</v>
      </c>
    </row>
    <row r="286" spans="1:21" ht="16.5" hidden="1" customHeight="1" x14ac:dyDescent="0.2">
      <c r="A286" s="10">
        <v>30</v>
      </c>
      <c r="B286" s="11" t="s">
        <v>410</v>
      </c>
      <c r="C286" s="12" t="s">
        <v>329</v>
      </c>
      <c r="D286" s="11" t="s">
        <v>35</v>
      </c>
      <c r="E286" s="13">
        <v>4</v>
      </c>
      <c r="F286" s="14">
        <v>2727</v>
      </c>
      <c r="G286" s="14">
        <v>10908</v>
      </c>
      <c r="H286" s="15">
        <v>3900</v>
      </c>
      <c r="I286" s="14">
        <v>15600</v>
      </c>
      <c r="J286" s="16">
        <v>1</v>
      </c>
      <c r="K286" s="14">
        <v>3900</v>
      </c>
      <c r="L286" s="14">
        <v>15600</v>
      </c>
      <c r="M286" s="14">
        <v>0</v>
      </c>
      <c r="N286" s="14">
        <v>0</v>
      </c>
      <c r="O286" s="14">
        <v>3900</v>
      </c>
      <c r="P286" s="14">
        <v>15600</v>
      </c>
      <c r="Q286" s="14">
        <f t="shared" si="4"/>
        <v>15600</v>
      </c>
      <c r="R286" s="14">
        <v>4692</v>
      </c>
      <c r="U286" s="1" t="s">
        <v>533</v>
      </c>
    </row>
    <row r="287" spans="1:21" ht="16.5" hidden="1" customHeight="1" x14ac:dyDescent="0.2">
      <c r="A287" s="10">
        <v>31</v>
      </c>
      <c r="B287" s="11" t="s">
        <v>412</v>
      </c>
      <c r="C287" s="12" t="s">
        <v>329</v>
      </c>
      <c r="D287" s="11" t="s">
        <v>35</v>
      </c>
      <c r="E287" s="13">
        <v>4</v>
      </c>
      <c r="F287" s="14">
        <v>2727</v>
      </c>
      <c r="G287" s="14">
        <v>10908</v>
      </c>
      <c r="H287" s="15">
        <v>3900</v>
      </c>
      <c r="I287" s="14">
        <v>15600</v>
      </c>
      <c r="J287" s="16">
        <v>1</v>
      </c>
      <c r="K287" s="14">
        <v>3900</v>
      </c>
      <c r="L287" s="14">
        <v>15600</v>
      </c>
      <c r="M287" s="14">
        <v>0</v>
      </c>
      <c r="N287" s="14">
        <v>0</v>
      </c>
      <c r="O287" s="14">
        <v>3900</v>
      </c>
      <c r="P287" s="14">
        <v>15600</v>
      </c>
      <c r="Q287" s="14">
        <f t="shared" si="4"/>
        <v>15600</v>
      </c>
      <c r="R287" s="14">
        <v>4692</v>
      </c>
      <c r="U287" s="1" t="s">
        <v>531</v>
      </c>
    </row>
    <row r="288" spans="1:21" ht="16.5" hidden="1" customHeight="1" x14ac:dyDescent="0.2">
      <c r="A288" s="10">
        <v>32</v>
      </c>
      <c r="B288" s="11" t="s">
        <v>170</v>
      </c>
      <c r="C288" s="12" t="s">
        <v>468</v>
      </c>
      <c r="D288" s="11" t="s">
        <v>58</v>
      </c>
      <c r="E288" s="13">
        <v>2</v>
      </c>
      <c r="F288" s="14">
        <v>110000</v>
      </c>
      <c r="G288" s="14">
        <v>220000</v>
      </c>
      <c r="H288" s="15">
        <v>110000</v>
      </c>
      <c r="I288" s="14">
        <v>220000</v>
      </c>
      <c r="J288" s="16">
        <v>1</v>
      </c>
      <c r="K288" s="14">
        <v>110000</v>
      </c>
      <c r="L288" s="14">
        <v>220000</v>
      </c>
      <c r="M288" s="14">
        <v>0</v>
      </c>
      <c r="N288" s="14">
        <v>0</v>
      </c>
      <c r="O288" s="14">
        <v>110000</v>
      </c>
      <c r="P288" s="14">
        <v>220000</v>
      </c>
      <c r="Q288" s="14">
        <f t="shared" si="4"/>
        <v>220000</v>
      </c>
      <c r="R288" s="14">
        <v>0</v>
      </c>
      <c r="U288" s="1" t="s">
        <v>533</v>
      </c>
    </row>
    <row r="289" spans="1:21" ht="16.5" hidden="1" customHeight="1" x14ac:dyDescent="0.2">
      <c r="A289" s="10">
        <v>33</v>
      </c>
      <c r="B289" s="11" t="s">
        <v>414</v>
      </c>
      <c r="C289" s="12" t="s">
        <v>510</v>
      </c>
      <c r="D289" s="11" t="s">
        <v>35</v>
      </c>
      <c r="E289" s="13">
        <v>1</v>
      </c>
      <c r="F289" s="14">
        <v>6000</v>
      </c>
      <c r="G289" s="14">
        <v>6000</v>
      </c>
      <c r="H289" s="15">
        <v>282000</v>
      </c>
      <c r="I289" s="14">
        <v>282000</v>
      </c>
      <c r="J289" s="16">
        <v>1</v>
      </c>
      <c r="K289" s="14">
        <v>282000</v>
      </c>
      <c r="L289" s="14">
        <v>282000</v>
      </c>
      <c r="M289" s="14">
        <v>0</v>
      </c>
      <c r="N289" s="14">
        <v>0</v>
      </c>
      <c r="O289" s="14">
        <v>282000</v>
      </c>
      <c r="P289" s="14">
        <v>282000</v>
      </c>
      <c r="Q289" s="14">
        <f t="shared" si="4"/>
        <v>282000</v>
      </c>
      <c r="R289" s="14">
        <v>276000</v>
      </c>
      <c r="U289" s="1" t="s">
        <v>531</v>
      </c>
    </row>
    <row r="290" spans="1:21" ht="16.5" hidden="1" customHeight="1" x14ac:dyDescent="0.2">
      <c r="A290" s="10">
        <v>34</v>
      </c>
      <c r="B290" s="11" t="s">
        <v>173</v>
      </c>
      <c r="C290" s="12" t="s">
        <v>111</v>
      </c>
      <c r="D290" s="11" t="s">
        <v>43</v>
      </c>
      <c r="E290" s="13">
        <v>1373.6</v>
      </c>
      <c r="F290" s="14">
        <v>8400</v>
      </c>
      <c r="G290" s="14">
        <v>11538240</v>
      </c>
      <c r="H290" s="15">
        <v>5720</v>
      </c>
      <c r="I290" s="14">
        <v>7856991.9999999991</v>
      </c>
      <c r="J290" s="16">
        <v>1</v>
      </c>
      <c r="K290" s="14">
        <v>5720</v>
      </c>
      <c r="L290" s="14">
        <v>7856991.9999999991</v>
      </c>
      <c r="M290" s="14">
        <v>0</v>
      </c>
      <c r="N290" s="14">
        <v>0</v>
      </c>
      <c r="O290" s="14">
        <v>5720</v>
      </c>
      <c r="P290" s="14">
        <v>7856991.9999999991</v>
      </c>
      <c r="Q290" s="14">
        <f t="shared" si="4"/>
        <v>7856991.9999999991</v>
      </c>
      <c r="R290" s="14">
        <v>-3681248.0000000009</v>
      </c>
      <c r="S290" s="1">
        <v>0</v>
      </c>
      <c r="T290" s="1">
        <v>0</v>
      </c>
      <c r="U290" s="1" t="s">
        <v>532</v>
      </c>
    </row>
    <row r="291" spans="1:21" ht="16.5" hidden="1" customHeight="1" x14ac:dyDescent="0.2">
      <c r="A291" s="10">
        <v>35</v>
      </c>
      <c r="B291" s="11" t="s">
        <v>415</v>
      </c>
      <c r="C291" s="12" t="s">
        <v>111</v>
      </c>
      <c r="D291" s="11" t="s">
        <v>43</v>
      </c>
      <c r="E291" s="13">
        <v>40.4</v>
      </c>
      <c r="F291" s="14">
        <v>8400</v>
      </c>
      <c r="G291" s="14">
        <v>339360</v>
      </c>
      <c r="H291" s="15">
        <v>5720</v>
      </c>
      <c r="I291" s="14">
        <v>231088</v>
      </c>
      <c r="J291" s="16">
        <v>1</v>
      </c>
      <c r="K291" s="14">
        <v>5720</v>
      </c>
      <c r="L291" s="14">
        <v>231088</v>
      </c>
      <c r="M291" s="14">
        <v>0</v>
      </c>
      <c r="N291" s="14">
        <v>0</v>
      </c>
      <c r="O291" s="14">
        <v>5720</v>
      </c>
      <c r="P291" s="14">
        <v>231088</v>
      </c>
      <c r="Q291" s="14">
        <f t="shared" si="4"/>
        <v>231088</v>
      </c>
      <c r="R291" s="14">
        <v>-108272</v>
      </c>
      <c r="S291" s="1">
        <v>0</v>
      </c>
      <c r="T291" s="1">
        <v>0</v>
      </c>
      <c r="U291" s="1" t="s">
        <v>532</v>
      </c>
    </row>
    <row r="292" spans="1:21" ht="16.5" hidden="1" customHeight="1" x14ac:dyDescent="0.2">
      <c r="A292" s="10">
        <v>36</v>
      </c>
      <c r="B292" s="11" t="s">
        <v>417</v>
      </c>
      <c r="C292" s="12" t="s">
        <v>111</v>
      </c>
      <c r="D292" s="11" t="s">
        <v>43</v>
      </c>
      <c r="E292" s="13">
        <v>1373.6</v>
      </c>
      <c r="F292" s="14">
        <v>8400</v>
      </c>
      <c r="G292" s="14">
        <v>11538240</v>
      </c>
      <c r="H292" s="15">
        <v>5720</v>
      </c>
      <c r="I292" s="14">
        <v>7856991.9999999991</v>
      </c>
      <c r="J292" s="16">
        <v>1</v>
      </c>
      <c r="K292" s="14">
        <v>5720</v>
      </c>
      <c r="L292" s="14">
        <v>7856991.9999999991</v>
      </c>
      <c r="M292" s="14">
        <v>0</v>
      </c>
      <c r="N292" s="14">
        <v>0</v>
      </c>
      <c r="O292" s="14">
        <v>5720</v>
      </c>
      <c r="P292" s="14">
        <v>7856991.9999999991</v>
      </c>
      <c r="Q292" s="14">
        <f t="shared" si="4"/>
        <v>7856991.9999999991</v>
      </c>
      <c r="R292" s="14">
        <v>-3681248.0000000009</v>
      </c>
      <c r="U292" s="1" t="s">
        <v>531</v>
      </c>
    </row>
    <row r="293" spans="1:21" ht="16.5" hidden="1" customHeight="1" x14ac:dyDescent="0.2">
      <c r="A293" s="10">
        <v>37</v>
      </c>
      <c r="B293" s="11" t="s">
        <v>349</v>
      </c>
      <c r="C293" s="12" t="s">
        <v>111</v>
      </c>
      <c r="D293" s="11" t="s">
        <v>43</v>
      </c>
      <c r="E293" s="13">
        <v>40.4</v>
      </c>
      <c r="F293" s="14">
        <v>8400</v>
      </c>
      <c r="G293" s="14">
        <v>339360</v>
      </c>
      <c r="H293" s="15">
        <v>5720</v>
      </c>
      <c r="I293" s="14">
        <v>231088</v>
      </c>
      <c r="J293" s="16">
        <v>1</v>
      </c>
      <c r="K293" s="14">
        <v>5720</v>
      </c>
      <c r="L293" s="14">
        <v>231088</v>
      </c>
      <c r="M293" s="14">
        <v>0</v>
      </c>
      <c r="N293" s="14">
        <v>0</v>
      </c>
      <c r="O293" s="14">
        <v>5720</v>
      </c>
      <c r="P293" s="14">
        <v>231088</v>
      </c>
      <c r="Q293" s="14">
        <f t="shared" si="4"/>
        <v>231088</v>
      </c>
      <c r="R293" s="14">
        <v>-108272</v>
      </c>
      <c r="U293" s="1" t="s">
        <v>531</v>
      </c>
    </row>
    <row r="294" spans="1:21" ht="16.5" hidden="1" customHeight="1" x14ac:dyDescent="0.2">
      <c r="A294" s="10">
        <v>38</v>
      </c>
      <c r="B294" s="11" t="s">
        <v>195</v>
      </c>
      <c r="C294" s="12" t="s">
        <v>112</v>
      </c>
      <c r="D294" s="11" t="s">
        <v>43</v>
      </c>
      <c r="E294" s="13">
        <v>939.3</v>
      </c>
      <c r="F294" s="14">
        <v>8400</v>
      </c>
      <c r="G294" s="14">
        <v>7890120</v>
      </c>
      <c r="H294" s="15">
        <v>9320</v>
      </c>
      <c r="I294" s="14">
        <v>8754276</v>
      </c>
      <c r="J294" s="16">
        <v>1</v>
      </c>
      <c r="K294" s="14">
        <v>9320</v>
      </c>
      <c r="L294" s="14">
        <v>8754276</v>
      </c>
      <c r="M294" s="14">
        <v>0</v>
      </c>
      <c r="N294" s="14">
        <v>0</v>
      </c>
      <c r="O294" s="14">
        <v>9320</v>
      </c>
      <c r="P294" s="14">
        <v>8754276</v>
      </c>
      <c r="Q294" s="14">
        <f t="shared" si="4"/>
        <v>8754276</v>
      </c>
      <c r="R294" s="14">
        <v>864156</v>
      </c>
      <c r="S294" s="1">
        <v>0</v>
      </c>
      <c r="T294" s="1">
        <v>0</v>
      </c>
      <c r="U294" s="1" t="s">
        <v>532</v>
      </c>
    </row>
    <row r="295" spans="1:21" ht="16.5" hidden="1" customHeight="1" x14ac:dyDescent="0.2">
      <c r="A295" s="10">
        <v>39</v>
      </c>
      <c r="B295" s="11" t="s">
        <v>384</v>
      </c>
      <c r="C295" s="12" t="s">
        <v>112</v>
      </c>
      <c r="D295" s="11" t="s">
        <v>43</v>
      </c>
      <c r="E295" s="13">
        <v>30.3</v>
      </c>
      <c r="F295" s="14">
        <v>8400</v>
      </c>
      <c r="G295" s="14">
        <v>254520</v>
      </c>
      <c r="H295" s="15">
        <v>9320</v>
      </c>
      <c r="I295" s="14">
        <v>282396</v>
      </c>
      <c r="J295" s="16">
        <v>1</v>
      </c>
      <c r="K295" s="14">
        <v>9320</v>
      </c>
      <c r="L295" s="14">
        <v>282396</v>
      </c>
      <c r="M295" s="14">
        <v>0</v>
      </c>
      <c r="N295" s="14">
        <v>0</v>
      </c>
      <c r="O295" s="14">
        <v>9320</v>
      </c>
      <c r="P295" s="14">
        <v>282396</v>
      </c>
      <c r="Q295" s="14">
        <f t="shared" si="4"/>
        <v>282396</v>
      </c>
      <c r="R295" s="14">
        <v>27876</v>
      </c>
      <c r="S295" s="1">
        <v>0</v>
      </c>
      <c r="T295" s="1">
        <v>0</v>
      </c>
      <c r="U295" s="1" t="s">
        <v>532</v>
      </c>
    </row>
    <row r="296" spans="1:21" ht="16.5" hidden="1" customHeight="1" x14ac:dyDescent="0.2">
      <c r="A296" s="10">
        <v>40</v>
      </c>
      <c r="B296" s="11" t="s">
        <v>200</v>
      </c>
      <c r="C296" s="12" t="s">
        <v>112</v>
      </c>
      <c r="D296" s="11" t="s">
        <v>43</v>
      </c>
      <c r="E296" s="13">
        <v>939.3</v>
      </c>
      <c r="F296" s="14">
        <v>8400</v>
      </c>
      <c r="G296" s="14">
        <v>7890120</v>
      </c>
      <c r="H296" s="15">
        <v>9320</v>
      </c>
      <c r="I296" s="14">
        <v>8754276</v>
      </c>
      <c r="J296" s="16">
        <v>1</v>
      </c>
      <c r="K296" s="14">
        <v>9320</v>
      </c>
      <c r="L296" s="14">
        <v>8754276</v>
      </c>
      <c r="M296" s="14">
        <v>0</v>
      </c>
      <c r="N296" s="14">
        <v>0</v>
      </c>
      <c r="O296" s="14">
        <v>9320</v>
      </c>
      <c r="P296" s="14">
        <v>8754276</v>
      </c>
      <c r="Q296" s="14">
        <f t="shared" si="4"/>
        <v>8754276</v>
      </c>
      <c r="R296" s="14">
        <v>864156</v>
      </c>
      <c r="U296" s="1" t="s">
        <v>531</v>
      </c>
    </row>
    <row r="297" spans="1:21" ht="16.5" hidden="1" customHeight="1" x14ac:dyDescent="0.2">
      <c r="A297" s="10">
        <v>41</v>
      </c>
      <c r="B297" s="11" t="s">
        <v>386</v>
      </c>
      <c r="C297" s="12" t="s">
        <v>112</v>
      </c>
      <c r="D297" s="11" t="s">
        <v>43</v>
      </c>
      <c r="E297" s="13">
        <v>30.3</v>
      </c>
      <c r="F297" s="14">
        <v>8400</v>
      </c>
      <c r="G297" s="14">
        <v>254520</v>
      </c>
      <c r="H297" s="15">
        <v>9320</v>
      </c>
      <c r="I297" s="14">
        <v>282396</v>
      </c>
      <c r="J297" s="16">
        <v>1</v>
      </c>
      <c r="K297" s="14">
        <v>9320</v>
      </c>
      <c r="L297" s="14">
        <v>282396</v>
      </c>
      <c r="M297" s="14">
        <v>0</v>
      </c>
      <c r="N297" s="14">
        <v>0</v>
      </c>
      <c r="O297" s="14">
        <v>9320</v>
      </c>
      <c r="P297" s="14">
        <v>282396</v>
      </c>
      <c r="Q297" s="14">
        <f t="shared" si="4"/>
        <v>282396</v>
      </c>
      <c r="R297" s="14">
        <v>27876</v>
      </c>
      <c r="U297" s="1" t="s">
        <v>531</v>
      </c>
    </row>
    <row r="298" spans="1:21" ht="16.5" hidden="1" customHeight="1" x14ac:dyDescent="0.2">
      <c r="A298" s="10">
        <v>42</v>
      </c>
      <c r="B298" s="11" t="s">
        <v>204</v>
      </c>
      <c r="C298" s="12" t="s">
        <v>442</v>
      </c>
      <c r="D298" s="11" t="s">
        <v>43</v>
      </c>
      <c r="E298" s="13">
        <v>1373.6</v>
      </c>
      <c r="F298" s="14">
        <v>8400</v>
      </c>
      <c r="G298" s="14">
        <v>11538240</v>
      </c>
      <c r="H298" s="15">
        <v>5720</v>
      </c>
      <c r="I298" s="14">
        <v>7856991.9999999991</v>
      </c>
      <c r="J298" s="16">
        <v>1</v>
      </c>
      <c r="K298" s="14">
        <v>5720</v>
      </c>
      <c r="L298" s="14">
        <v>7856991.9999999991</v>
      </c>
      <c r="M298" s="14">
        <v>0</v>
      </c>
      <c r="N298" s="14">
        <v>0</v>
      </c>
      <c r="O298" s="14">
        <v>5720</v>
      </c>
      <c r="P298" s="14">
        <v>7856991.9999999991</v>
      </c>
      <c r="Q298" s="14">
        <f t="shared" si="4"/>
        <v>7856991.9999999991</v>
      </c>
      <c r="R298" s="14">
        <v>-3681248.0000000009</v>
      </c>
      <c r="U298" s="1" t="s">
        <v>533</v>
      </c>
    </row>
    <row r="299" spans="1:21" ht="16.5" hidden="1" customHeight="1" x14ac:dyDescent="0.2">
      <c r="A299" s="10">
        <v>43</v>
      </c>
      <c r="B299" s="11" t="s">
        <v>419</v>
      </c>
      <c r="C299" s="12" t="s">
        <v>442</v>
      </c>
      <c r="D299" s="11" t="s">
        <v>43</v>
      </c>
      <c r="E299" s="13">
        <v>40.4</v>
      </c>
      <c r="F299" s="14">
        <v>8400</v>
      </c>
      <c r="G299" s="14">
        <v>339360</v>
      </c>
      <c r="H299" s="15">
        <v>5720</v>
      </c>
      <c r="I299" s="14">
        <v>231088</v>
      </c>
      <c r="J299" s="16">
        <v>1</v>
      </c>
      <c r="K299" s="14">
        <v>5720</v>
      </c>
      <c r="L299" s="14">
        <v>231088</v>
      </c>
      <c r="M299" s="14">
        <v>0</v>
      </c>
      <c r="N299" s="14">
        <v>0</v>
      </c>
      <c r="O299" s="14">
        <v>5720</v>
      </c>
      <c r="P299" s="14">
        <v>231088</v>
      </c>
      <c r="Q299" s="14">
        <f t="shared" si="4"/>
        <v>231088</v>
      </c>
      <c r="R299" s="14">
        <v>-108272</v>
      </c>
      <c r="U299" s="1" t="s">
        <v>533</v>
      </c>
    </row>
    <row r="300" spans="1:21" ht="16.5" hidden="1" customHeight="1" x14ac:dyDescent="0.2">
      <c r="A300" s="10">
        <v>44</v>
      </c>
      <c r="B300" s="11" t="s">
        <v>220</v>
      </c>
      <c r="C300" s="12" t="s">
        <v>443</v>
      </c>
      <c r="D300" s="11" t="s">
        <v>43</v>
      </c>
      <c r="E300" s="13">
        <v>939.3</v>
      </c>
      <c r="F300" s="14">
        <v>8400</v>
      </c>
      <c r="G300" s="14">
        <v>7890120</v>
      </c>
      <c r="H300" s="15">
        <v>9320</v>
      </c>
      <c r="I300" s="14">
        <v>8754276</v>
      </c>
      <c r="J300" s="16">
        <v>1</v>
      </c>
      <c r="K300" s="14">
        <v>9320</v>
      </c>
      <c r="L300" s="14">
        <v>8754276</v>
      </c>
      <c r="M300" s="14">
        <v>0</v>
      </c>
      <c r="N300" s="14">
        <v>0</v>
      </c>
      <c r="O300" s="14">
        <v>9320</v>
      </c>
      <c r="P300" s="14">
        <v>8754276</v>
      </c>
      <c r="Q300" s="14">
        <f t="shared" si="4"/>
        <v>8754276</v>
      </c>
      <c r="R300" s="14">
        <v>864156</v>
      </c>
      <c r="U300" s="1" t="s">
        <v>533</v>
      </c>
    </row>
    <row r="301" spans="1:21" ht="16.5" hidden="1" customHeight="1" x14ac:dyDescent="0.2">
      <c r="A301" s="10">
        <v>45</v>
      </c>
      <c r="B301" s="11" t="s">
        <v>222</v>
      </c>
      <c r="C301" s="12" t="s">
        <v>443</v>
      </c>
      <c r="D301" s="11" t="s">
        <v>43</v>
      </c>
      <c r="E301" s="13">
        <v>30.3</v>
      </c>
      <c r="F301" s="14">
        <v>8400</v>
      </c>
      <c r="G301" s="14">
        <v>254520</v>
      </c>
      <c r="H301" s="15">
        <v>9320</v>
      </c>
      <c r="I301" s="14">
        <v>282396</v>
      </c>
      <c r="J301" s="16">
        <v>1</v>
      </c>
      <c r="K301" s="14">
        <v>9320</v>
      </c>
      <c r="L301" s="14">
        <v>282396</v>
      </c>
      <c r="M301" s="14">
        <v>0</v>
      </c>
      <c r="N301" s="14">
        <v>0</v>
      </c>
      <c r="O301" s="14">
        <v>9320</v>
      </c>
      <c r="P301" s="14">
        <v>282396</v>
      </c>
      <c r="Q301" s="14">
        <f t="shared" si="4"/>
        <v>282396</v>
      </c>
      <c r="R301" s="14">
        <v>27876</v>
      </c>
      <c r="U301" s="1" t="s">
        <v>533</v>
      </c>
    </row>
    <row r="302" spans="1:21" ht="16.5" hidden="1" customHeight="1" x14ac:dyDescent="0.2">
      <c r="A302" s="10">
        <v>46</v>
      </c>
      <c r="B302" s="11" t="s">
        <v>421</v>
      </c>
      <c r="C302" s="12" t="s">
        <v>511</v>
      </c>
      <c r="D302" s="11" t="s">
        <v>37</v>
      </c>
      <c r="E302" s="13">
        <v>1.24</v>
      </c>
      <c r="F302" s="14">
        <v>20000</v>
      </c>
      <c r="G302" s="14">
        <v>24800</v>
      </c>
      <c r="H302" s="15">
        <v>25000</v>
      </c>
      <c r="I302" s="14">
        <v>31000</v>
      </c>
      <c r="J302" s="16">
        <v>1</v>
      </c>
      <c r="K302" s="14">
        <v>25000</v>
      </c>
      <c r="L302" s="14">
        <v>31000</v>
      </c>
      <c r="M302" s="14">
        <v>0</v>
      </c>
      <c r="N302" s="14">
        <v>0</v>
      </c>
      <c r="O302" s="14">
        <v>25000</v>
      </c>
      <c r="P302" s="14">
        <v>31000</v>
      </c>
      <c r="Q302" s="14">
        <f t="shared" si="4"/>
        <v>31000</v>
      </c>
      <c r="R302" s="14">
        <v>6200</v>
      </c>
      <c r="U302" s="1" t="s">
        <v>531</v>
      </c>
    </row>
    <row r="303" spans="1:21" ht="16.5" hidden="1" customHeight="1" x14ac:dyDescent="0.2">
      <c r="A303" s="10">
        <v>47</v>
      </c>
      <c r="B303" s="11" t="s">
        <v>423</v>
      </c>
      <c r="C303" s="12" t="s">
        <v>114</v>
      </c>
      <c r="D303" s="11" t="s">
        <v>37</v>
      </c>
      <c r="E303" s="13">
        <v>96.979979999999998</v>
      </c>
      <c r="F303" s="14">
        <v>20000</v>
      </c>
      <c r="G303" s="14">
        <v>1939599.5999999999</v>
      </c>
      <c r="H303" s="15">
        <v>24000</v>
      </c>
      <c r="I303" s="14">
        <v>2327519.52</v>
      </c>
      <c r="J303" s="16">
        <v>1</v>
      </c>
      <c r="K303" s="14">
        <v>24000</v>
      </c>
      <c r="L303" s="14">
        <v>2327519.52</v>
      </c>
      <c r="M303" s="14">
        <v>0</v>
      </c>
      <c r="N303" s="14">
        <v>0</v>
      </c>
      <c r="O303" s="14">
        <v>24000</v>
      </c>
      <c r="P303" s="14">
        <v>2327519.52</v>
      </c>
      <c r="Q303" s="14">
        <f t="shared" si="4"/>
        <v>2327519.52</v>
      </c>
      <c r="R303" s="14">
        <v>387919.92000000016</v>
      </c>
      <c r="S303" s="1">
        <v>0</v>
      </c>
      <c r="T303" s="1">
        <v>0</v>
      </c>
      <c r="U303" s="1" t="s">
        <v>532</v>
      </c>
    </row>
    <row r="304" spans="1:21" ht="16.5" hidden="1" customHeight="1" x14ac:dyDescent="0.2">
      <c r="A304" s="10">
        <v>48</v>
      </c>
      <c r="B304" s="11" t="s">
        <v>360</v>
      </c>
      <c r="C304" s="12" t="s">
        <v>114</v>
      </c>
      <c r="D304" s="11" t="s">
        <v>37</v>
      </c>
      <c r="E304" s="13">
        <v>20.251520000000003</v>
      </c>
      <c r="F304" s="14">
        <v>20000</v>
      </c>
      <c r="G304" s="14">
        <v>405030.40000000008</v>
      </c>
      <c r="H304" s="15">
        <v>24000</v>
      </c>
      <c r="I304" s="14">
        <v>486036.48000000004</v>
      </c>
      <c r="J304" s="16">
        <v>1</v>
      </c>
      <c r="K304" s="14">
        <v>24000</v>
      </c>
      <c r="L304" s="14">
        <v>486036.48000000004</v>
      </c>
      <c r="M304" s="14">
        <v>0</v>
      </c>
      <c r="N304" s="14">
        <v>0</v>
      </c>
      <c r="O304" s="14">
        <v>24000</v>
      </c>
      <c r="P304" s="14">
        <v>486036.48000000004</v>
      </c>
      <c r="Q304" s="14">
        <f t="shared" si="4"/>
        <v>486036.48000000004</v>
      </c>
      <c r="R304" s="14">
        <v>81006.079999999958</v>
      </c>
      <c r="S304" s="1">
        <v>0</v>
      </c>
      <c r="T304" s="1">
        <v>0</v>
      </c>
      <c r="U304" s="1" t="s">
        <v>532</v>
      </c>
    </row>
    <row r="305" spans="1:21" ht="16.5" hidden="1" customHeight="1" x14ac:dyDescent="0.2">
      <c r="A305" s="10">
        <v>49</v>
      </c>
      <c r="B305" s="11" t="s">
        <v>426</v>
      </c>
      <c r="C305" s="12" t="s">
        <v>114</v>
      </c>
      <c r="D305" s="11" t="s">
        <v>37</v>
      </c>
      <c r="E305" s="13">
        <v>1.5893599999999999</v>
      </c>
      <c r="F305" s="14">
        <v>20000</v>
      </c>
      <c r="G305" s="14">
        <v>31787.199999999997</v>
      </c>
      <c r="H305" s="15">
        <v>24000</v>
      </c>
      <c r="I305" s="14">
        <v>38144.639999999999</v>
      </c>
      <c r="J305" s="16">
        <v>1</v>
      </c>
      <c r="K305" s="14">
        <v>24000</v>
      </c>
      <c r="L305" s="14">
        <v>38144.639999999999</v>
      </c>
      <c r="M305" s="14">
        <v>0</v>
      </c>
      <c r="N305" s="14">
        <v>0</v>
      </c>
      <c r="O305" s="14">
        <v>24000</v>
      </c>
      <c r="P305" s="14">
        <v>38144.639999999999</v>
      </c>
      <c r="Q305" s="14">
        <f t="shared" si="4"/>
        <v>38144.639999999999</v>
      </c>
      <c r="R305" s="14">
        <v>6357.4400000000023</v>
      </c>
      <c r="S305" s="1">
        <v>0</v>
      </c>
      <c r="T305" s="1">
        <v>0</v>
      </c>
      <c r="U305" s="1" t="s">
        <v>532</v>
      </c>
    </row>
    <row r="306" spans="1:21" ht="16.5" hidden="1" customHeight="1" x14ac:dyDescent="0.2">
      <c r="A306" s="10">
        <v>50</v>
      </c>
      <c r="B306" s="11" t="s">
        <v>227</v>
      </c>
      <c r="C306" s="12" t="s">
        <v>114</v>
      </c>
      <c r="D306" s="11" t="s">
        <v>37</v>
      </c>
      <c r="E306" s="13">
        <v>16.672229999999999</v>
      </c>
      <c r="F306" s="14">
        <v>20000</v>
      </c>
      <c r="G306" s="14">
        <v>333444.59999999998</v>
      </c>
      <c r="H306" s="15">
        <v>24000</v>
      </c>
      <c r="I306" s="14">
        <v>400133.51999999996</v>
      </c>
      <c r="J306" s="16">
        <v>1</v>
      </c>
      <c r="K306" s="14">
        <v>24000</v>
      </c>
      <c r="L306" s="14">
        <v>400133.51999999996</v>
      </c>
      <c r="M306" s="14">
        <v>0</v>
      </c>
      <c r="N306" s="14">
        <v>0</v>
      </c>
      <c r="O306" s="14">
        <v>24000</v>
      </c>
      <c r="P306" s="14">
        <v>400133.51999999996</v>
      </c>
      <c r="Q306" s="14">
        <f t="shared" si="4"/>
        <v>400133.51999999996</v>
      </c>
      <c r="R306" s="14">
        <v>66688.919999999984</v>
      </c>
      <c r="S306" s="1">
        <v>0</v>
      </c>
      <c r="T306" s="1">
        <v>0</v>
      </c>
      <c r="U306" s="1" t="s">
        <v>532</v>
      </c>
    </row>
    <row r="307" spans="1:21" ht="16.5" hidden="1" customHeight="1" x14ac:dyDescent="0.2">
      <c r="A307" s="10">
        <v>51</v>
      </c>
      <c r="B307" s="11" t="s">
        <v>229</v>
      </c>
      <c r="C307" s="12" t="s">
        <v>114</v>
      </c>
      <c r="D307" s="11" t="s">
        <v>37</v>
      </c>
      <c r="E307" s="13">
        <v>92.544370000000001</v>
      </c>
      <c r="F307" s="14">
        <v>20000</v>
      </c>
      <c r="G307" s="14">
        <v>1850887.4</v>
      </c>
      <c r="H307" s="15">
        <v>24000</v>
      </c>
      <c r="I307" s="14">
        <v>2221064.88</v>
      </c>
      <c r="J307" s="16">
        <v>1</v>
      </c>
      <c r="K307" s="14">
        <v>24000</v>
      </c>
      <c r="L307" s="14">
        <v>2221064.88</v>
      </c>
      <c r="M307" s="14">
        <v>0</v>
      </c>
      <c r="N307" s="14">
        <v>0</v>
      </c>
      <c r="O307" s="14">
        <v>24000</v>
      </c>
      <c r="P307" s="14">
        <v>2221064.88</v>
      </c>
      <c r="Q307" s="14">
        <f t="shared" si="4"/>
        <v>2221064.88</v>
      </c>
      <c r="R307" s="14">
        <v>370177.48</v>
      </c>
      <c r="U307" s="1" t="s">
        <v>533</v>
      </c>
    </row>
    <row r="308" spans="1:21" ht="16.5" hidden="1" customHeight="1" x14ac:dyDescent="0.2">
      <c r="A308" s="10">
        <v>52</v>
      </c>
      <c r="B308" s="11" t="s">
        <v>11</v>
      </c>
      <c r="C308" s="12" t="s">
        <v>114</v>
      </c>
      <c r="D308" s="11" t="s">
        <v>37</v>
      </c>
      <c r="E308" s="13">
        <v>13.666609999999999</v>
      </c>
      <c r="F308" s="14">
        <v>20000</v>
      </c>
      <c r="G308" s="14">
        <v>273332.19999999995</v>
      </c>
      <c r="H308" s="15">
        <v>24000</v>
      </c>
      <c r="I308" s="14">
        <v>327998.63999999996</v>
      </c>
      <c r="J308" s="16">
        <v>1</v>
      </c>
      <c r="K308" s="14">
        <v>24000</v>
      </c>
      <c r="L308" s="14">
        <v>327998.63999999996</v>
      </c>
      <c r="M308" s="14">
        <v>0</v>
      </c>
      <c r="N308" s="14">
        <v>0</v>
      </c>
      <c r="O308" s="14">
        <v>24000</v>
      </c>
      <c r="P308" s="14">
        <v>327998.63999999996</v>
      </c>
      <c r="Q308" s="14">
        <f t="shared" si="4"/>
        <v>327998.63999999996</v>
      </c>
      <c r="R308" s="14">
        <v>54666.44</v>
      </c>
      <c r="U308" s="1" t="s">
        <v>533</v>
      </c>
    </row>
    <row r="309" spans="1:21" ht="15" hidden="1" x14ac:dyDescent="0.2">
      <c r="A309" s="10">
        <v>1</v>
      </c>
      <c r="B309" s="11" t="s">
        <v>33</v>
      </c>
      <c r="C309" s="12" t="s">
        <v>114</v>
      </c>
      <c r="D309" s="11" t="s">
        <v>37</v>
      </c>
      <c r="E309" s="13">
        <v>14.49868</v>
      </c>
      <c r="F309" s="14">
        <v>20000</v>
      </c>
      <c r="G309" s="14">
        <v>289973.59999999998</v>
      </c>
      <c r="H309" s="15">
        <v>24000</v>
      </c>
      <c r="I309" s="14">
        <v>347968.32</v>
      </c>
      <c r="J309" s="16">
        <v>1</v>
      </c>
      <c r="K309" s="14">
        <v>24000</v>
      </c>
      <c r="L309" s="14">
        <v>347968.32</v>
      </c>
      <c r="M309" s="14">
        <v>0</v>
      </c>
      <c r="N309" s="14">
        <v>0</v>
      </c>
      <c r="O309" s="14">
        <v>24000</v>
      </c>
      <c r="P309" s="14">
        <v>347968.32</v>
      </c>
      <c r="Q309" s="14">
        <f t="shared" si="4"/>
        <v>347968.32</v>
      </c>
      <c r="R309" s="14">
        <v>57994.72000000003</v>
      </c>
      <c r="U309" s="1" t="s">
        <v>533</v>
      </c>
    </row>
    <row r="310" spans="1:21" ht="15" hidden="1" x14ac:dyDescent="0.2">
      <c r="A310" s="10">
        <v>2</v>
      </c>
      <c r="B310" s="11" t="s">
        <v>33</v>
      </c>
      <c r="C310" s="12" t="s">
        <v>114</v>
      </c>
      <c r="D310" s="11" t="s">
        <v>37</v>
      </c>
      <c r="E310" s="13">
        <v>95.76906000000001</v>
      </c>
      <c r="F310" s="14">
        <v>20000</v>
      </c>
      <c r="G310" s="14">
        <v>1915381.2000000002</v>
      </c>
      <c r="H310" s="15">
        <v>23000</v>
      </c>
      <c r="I310" s="14">
        <v>2202688.3800000004</v>
      </c>
      <c r="J310" s="16">
        <v>1</v>
      </c>
      <c r="K310" s="14">
        <v>23000</v>
      </c>
      <c r="L310" s="14">
        <v>2202688.3800000004</v>
      </c>
      <c r="M310" s="14">
        <v>0</v>
      </c>
      <c r="N310" s="14">
        <v>0</v>
      </c>
      <c r="O310" s="14">
        <v>23000</v>
      </c>
      <c r="P310" s="14">
        <v>2202688.3800000004</v>
      </c>
      <c r="Q310" s="14">
        <f t="shared" si="4"/>
        <v>2202688.3800000004</v>
      </c>
      <c r="R310" s="14">
        <v>287307.18000000017</v>
      </c>
      <c r="U310" s="1" t="s">
        <v>531</v>
      </c>
    </row>
    <row r="311" spans="1:21" ht="15" hidden="1" x14ac:dyDescent="0.2">
      <c r="A311" s="10">
        <v>3</v>
      </c>
      <c r="B311" s="11" t="s">
        <v>33</v>
      </c>
      <c r="C311" s="12" t="s">
        <v>114</v>
      </c>
      <c r="D311" s="11" t="s">
        <v>37</v>
      </c>
      <c r="E311" s="13">
        <v>21.344280000000001</v>
      </c>
      <c r="F311" s="14">
        <v>20000</v>
      </c>
      <c r="G311" s="14">
        <v>426885.60000000003</v>
      </c>
      <c r="H311" s="15">
        <v>23000</v>
      </c>
      <c r="I311" s="14">
        <v>490918.44</v>
      </c>
      <c r="J311" s="16">
        <v>1</v>
      </c>
      <c r="K311" s="14">
        <v>23000</v>
      </c>
      <c r="L311" s="14">
        <v>490918.44</v>
      </c>
      <c r="M311" s="14">
        <v>0</v>
      </c>
      <c r="N311" s="14">
        <v>0</v>
      </c>
      <c r="O311" s="14">
        <v>23000</v>
      </c>
      <c r="P311" s="14">
        <v>490918.44</v>
      </c>
      <c r="Q311" s="14">
        <f t="shared" si="4"/>
        <v>490918.44</v>
      </c>
      <c r="R311" s="14">
        <v>64032.839999999967</v>
      </c>
      <c r="U311" s="1" t="s">
        <v>531</v>
      </c>
    </row>
    <row r="312" spans="1:21" ht="15" hidden="1" x14ac:dyDescent="0.2">
      <c r="A312" s="10">
        <v>4</v>
      </c>
      <c r="B312" s="11" t="s">
        <v>33</v>
      </c>
      <c r="C312" s="12" t="s">
        <v>114</v>
      </c>
      <c r="D312" s="11" t="s">
        <v>37</v>
      </c>
      <c r="E312" s="13">
        <v>1.5893599999999999</v>
      </c>
      <c r="F312" s="14">
        <v>20000</v>
      </c>
      <c r="G312" s="14">
        <v>31787.199999999997</v>
      </c>
      <c r="H312" s="15">
        <v>23000</v>
      </c>
      <c r="I312" s="14">
        <v>36555.279999999999</v>
      </c>
      <c r="J312" s="16">
        <v>1</v>
      </c>
      <c r="K312" s="14">
        <v>23000</v>
      </c>
      <c r="L312" s="14">
        <v>36555.279999999999</v>
      </c>
      <c r="M312" s="14">
        <v>0</v>
      </c>
      <c r="N312" s="14">
        <v>0</v>
      </c>
      <c r="O312" s="14">
        <v>23000</v>
      </c>
      <c r="P312" s="14">
        <v>36555.279999999999</v>
      </c>
      <c r="Q312" s="14">
        <f t="shared" si="4"/>
        <v>36555.279999999999</v>
      </c>
      <c r="R312" s="14">
        <v>4768.0800000000017</v>
      </c>
      <c r="U312" s="1" t="s">
        <v>531</v>
      </c>
    </row>
    <row r="313" spans="1:21" ht="15" hidden="1" x14ac:dyDescent="0.2">
      <c r="A313" s="10">
        <v>5</v>
      </c>
      <c r="B313" s="11" t="s">
        <v>33</v>
      </c>
      <c r="C313" s="12" t="s">
        <v>114</v>
      </c>
      <c r="D313" s="11" t="s">
        <v>37</v>
      </c>
      <c r="E313" s="13">
        <v>58.681709999999995</v>
      </c>
      <c r="F313" s="14">
        <v>20000</v>
      </c>
      <c r="G313" s="14">
        <v>1173634.2</v>
      </c>
      <c r="H313" s="15">
        <v>23000</v>
      </c>
      <c r="I313" s="14">
        <v>1349679.3299999998</v>
      </c>
      <c r="J313" s="16">
        <v>1</v>
      </c>
      <c r="K313" s="14">
        <v>23000</v>
      </c>
      <c r="L313" s="14">
        <v>1349679.3299999998</v>
      </c>
      <c r="M313" s="14">
        <v>0</v>
      </c>
      <c r="N313" s="14">
        <v>0</v>
      </c>
      <c r="O313" s="14">
        <v>23000</v>
      </c>
      <c r="P313" s="14">
        <v>1349679.3299999998</v>
      </c>
      <c r="Q313" s="14">
        <f t="shared" si="4"/>
        <v>1349679.3299999998</v>
      </c>
      <c r="R313" s="14">
        <v>176045.12999999989</v>
      </c>
      <c r="U313" s="1" t="s">
        <v>531</v>
      </c>
    </row>
    <row r="314" spans="1:21" ht="15" hidden="1" x14ac:dyDescent="0.2">
      <c r="A314" s="10">
        <v>6</v>
      </c>
      <c r="B314" s="11" t="s">
        <v>33</v>
      </c>
      <c r="C314" s="12" t="s">
        <v>116</v>
      </c>
      <c r="D314" s="11" t="s">
        <v>39</v>
      </c>
      <c r="E314" s="13">
        <v>9.0448611749999994</v>
      </c>
      <c r="F314" s="14">
        <v>320000</v>
      </c>
      <c r="G314" s="14">
        <v>2894355.5759999999</v>
      </c>
      <c r="H314" s="15">
        <v>370000</v>
      </c>
      <c r="I314" s="14">
        <v>3346598.6347499997</v>
      </c>
      <c r="J314" s="16">
        <v>1</v>
      </c>
      <c r="K314" s="14">
        <v>370000</v>
      </c>
      <c r="L314" s="14">
        <v>3346598.6347499997</v>
      </c>
      <c r="M314" s="14">
        <v>0</v>
      </c>
      <c r="N314" s="14">
        <v>0</v>
      </c>
      <c r="O314" s="14">
        <v>370000</v>
      </c>
      <c r="P314" s="14">
        <v>3346598.6347499997</v>
      </c>
      <c r="Q314" s="14">
        <f t="shared" si="4"/>
        <v>3346598.6347499997</v>
      </c>
      <c r="R314" s="14">
        <v>452243.05874999985</v>
      </c>
      <c r="S314" s="1">
        <v>0</v>
      </c>
      <c r="T314" s="1">
        <v>0</v>
      </c>
      <c r="U314" s="1" t="s">
        <v>532</v>
      </c>
    </row>
    <row r="315" spans="1:21" ht="15" hidden="1" x14ac:dyDescent="0.2">
      <c r="A315" s="10">
        <v>7</v>
      </c>
      <c r="B315" s="11" t="s">
        <v>33</v>
      </c>
      <c r="C315" s="12" t="s">
        <v>116</v>
      </c>
      <c r="D315" s="11" t="s">
        <v>39</v>
      </c>
      <c r="E315" s="13">
        <v>11.583458554999998</v>
      </c>
      <c r="F315" s="14">
        <v>320000</v>
      </c>
      <c r="G315" s="14">
        <v>3706706.7375999996</v>
      </c>
      <c r="H315" s="15">
        <v>370000</v>
      </c>
      <c r="I315" s="14">
        <v>4285879.6653499994</v>
      </c>
      <c r="J315" s="16">
        <v>1</v>
      </c>
      <c r="K315" s="14">
        <v>370000</v>
      </c>
      <c r="L315" s="14">
        <v>4285879.6653499994</v>
      </c>
      <c r="M315" s="14">
        <v>0</v>
      </c>
      <c r="N315" s="14">
        <v>0</v>
      </c>
      <c r="O315" s="14">
        <v>370000</v>
      </c>
      <c r="P315" s="14">
        <v>4285879.6653499994</v>
      </c>
      <c r="Q315" s="14">
        <f t="shared" si="4"/>
        <v>4285879.6653499994</v>
      </c>
      <c r="R315" s="14">
        <v>579172.9277499998</v>
      </c>
      <c r="S315" s="1">
        <v>0</v>
      </c>
      <c r="T315" s="1">
        <v>0</v>
      </c>
      <c r="U315" s="1" t="s">
        <v>532</v>
      </c>
    </row>
    <row r="316" spans="1:21" ht="15" hidden="1" x14ac:dyDescent="0.2">
      <c r="A316" s="10">
        <v>8</v>
      </c>
      <c r="B316" s="11" t="s">
        <v>33</v>
      </c>
      <c r="C316" s="12" t="s">
        <v>116</v>
      </c>
      <c r="D316" s="11" t="s">
        <v>39</v>
      </c>
      <c r="E316" s="13">
        <v>4.7701767750000004</v>
      </c>
      <c r="F316" s="14">
        <v>320000</v>
      </c>
      <c r="G316" s="14">
        <v>1526456.5680000002</v>
      </c>
      <c r="H316" s="15">
        <v>370000</v>
      </c>
      <c r="I316" s="14">
        <v>1764965.4067500001</v>
      </c>
      <c r="J316" s="16">
        <v>1</v>
      </c>
      <c r="K316" s="14">
        <v>370000</v>
      </c>
      <c r="L316" s="14">
        <v>1764965.4067500001</v>
      </c>
      <c r="M316" s="14">
        <v>0</v>
      </c>
      <c r="N316" s="14">
        <v>0</v>
      </c>
      <c r="O316" s="14">
        <v>370000</v>
      </c>
      <c r="P316" s="14">
        <v>1764965.4067500001</v>
      </c>
      <c r="Q316" s="14">
        <f t="shared" si="4"/>
        <v>1764965.4067500001</v>
      </c>
      <c r="R316" s="14">
        <v>238508.83874999988</v>
      </c>
      <c r="S316" s="1">
        <v>0</v>
      </c>
      <c r="T316" s="1">
        <v>0</v>
      </c>
      <c r="U316" s="1" t="s">
        <v>532</v>
      </c>
    </row>
    <row r="317" spans="1:21" ht="15" hidden="1" x14ac:dyDescent="0.2">
      <c r="A317" s="10">
        <v>9</v>
      </c>
      <c r="B317" s="11" t="s">
        <v>33</v>
      </c>
      <c r="C317" s="12" t="s">
        <v>116</v>
      </c>
      <c r="D317" s="11" t="s">
        <v>39</v>
      </c>
      <c r="E317" s="13">
        <v>37.051148275000003</v>
      </c>
      <c r="F317" s="14">
        <v>320000</v>
      </c>
      <c r="G317" s="14">
        <v>11856367.448000001</v>
      </c>
      <c r="H317" s="15">
        <v>370000</v>
      </c>
      <c r="I317" s="14">
        <v>13708924.861750001</v>
      </c>
      <c r="J317" s="16">
        <v>1</v>
      </c>
      <c r="K317" s="14">
        <v>370000</v>
      </c>
      <c r="L317" s="14">
        <v>13708924.861750001</v>
      </c>
      <c r="M317" s="14">
        <v>0</v>
      </c>
      <c r="N317" s="14">
        <v>0</v>
      </c>
      <c r="O317" s="14">
        <v>370000</v>
      </c>
      <c r="P317" s="14">
        <v>13708924.861750001</v>
      </c>
      <c r="Q317" s="14">
        <f t="shared" si="4"/>
        <v>13708924.861750001</v>
      </c>
      <c r="R317" s="14">
        <v>1852557.4137500003</v>
      </c>
      <c r="S317" s="1">
        <v>0</v>
      </c>
      <c r="T317" s="1">
        <v>0</v>
      </c>
      <c r="U317" s="1" t="s">
        <v>532</v>
      </c>
    </row>
    <row r="318" spans="1:21" ht="15" hidden="1" x14ac:dyDescent="0.2">
      <c r="A318" s="10">
        <v>10</v>
      </c>
      <c r="B318" s="11" t="s">
        <v>33</v>
      </c>
      <c r="C318" s="12" t="s">
        <v>116</v>
      </c>
      <c r="D318" s="11" t="s">
        <v>39</v>
      </c>
      <c r="E318" s="13">
        <v>8.6461105499999995</v>
      </c>
      <c r="F318" s="14">
        <v>320000</v>
      </c>
      <c r="G318" s="14">
        <v>2766755.3759999997</v>
      </c>
      <c r="H318" s="15">
        <v>370000</v>
      </c>
      <c r="I318" s="14">
        <v>3199060.9035</v>
      </c>
      <c r="J318" s="16">
        <v>1</v>
      </c>
      <c r="K318" s="14">
        <v>370000</v>
      </c>
      <c r="L318" s="14">
        <v>3199060.9035</v>
      </c>
      <c r="M318" s="14">
        <v>0</v>
      </c>
      <c r="N318" s="14">
        <v>0</v>
      </c>
      <c r="O318" s="14">
        <v>370000</v>
      </c>
      <c r="P318" s="14">
        <v>3199060.9035</v>
      </c>
      <c r="Q318" s="14">
        <f t="shared" si="4"/>
        <v>3199060.9035</v>
      </c>
      <c r="R318" s="14">
        <v>432305.52750000032</v>
      </c>
      <c r="U318" s="1" t="s">
        <v>533</v>
      </c>
    </row>
    <row r="319" spans="1:21" ht="15" hidden="1" x14ac:dyDescent="0.2">
      <c r="A319" s="10">
        <v>11</v>
      </c>
      <c r="B319" s="11" t="s">
        <v>33</v>
      </c>
      <c r="C319" s="12" t="s">
        <v>116</v>
      </c>
      <c r="D319" s="11" t="s">
        <v>39</v>
      </c>
      <c r="E319" s="13">
        <v>8.2620447000000006</v>
      </c>
      <c r="F319" s="14">
        <v>320000</v>
      </c>
      <c r="G319" s="14">
        <v>2643854.304</v>
      </c>
      <c r="H319" s="15">
        <v>370000</v>
      </c>
      <c r="I319" s="14">
        <v>3056956.5390000003</v>
      </c>
      <c r="J319" s="16">
        <v>1</v>
      </c>
      <c r="K319" s="14">
        <v>370000</v>
      </c>
      <c r="L319" s="14">
        <v>3056956.5390000003</v>
      </c>
      <c r="M319" s="14">
        <v>0</v>
      </c>
      <c r="N319" s="14">
        <v>0</v>
      </c>
      <c r="O319" s="14">
        <v>370000</v>
      </c>
      <c r="P319" s="14">
        <v>3056956.5390000003</v>
      </c>
      <c r="Q319" s="14">
        <f t="shared" si="4"/>
        <v>3056956.5390000003</v>
      </c>
      <c r="R319" s="14">
        <v>413102.23500000034</v>
      </c>
      <c r="U319" s="1" t="s">
        <v>533</v>
      </c>
    </row>
    <row r="320" spans="1:21" ht="15" hidden="1" x14ac:dyDescent="0.2">
      <c r="A320" s="10">
        <v>12</v>
      </c>
      <c r="B320" s="11" t="s">
        <v>33</v>
      </c>
      <c r="C320" s="12" t="s">
        <v>116</v>
      </c>
      <c r="D320" s="11" t="s">
        <v>39</v>
      </c>
      <c r="E320" s="13">
        <v>29.979469274999996</v>
      </c>
      <c r="F320" s="14">
        <v>320000</v>
      </c>
      <c r="G320" s="14">
        <v>9593430.1679999996</v>
      </c>
      <c r="H320" s="15">
        <v>370000</v>
      </c>
      <c r="I320" s="14">
        <v>11092403.631749999</v>
      </c>
      <c r="J320" s="16">
        <v>1</v>
      </c>
      <c r="K320" s="14">
        <v>370000</v>
      </c>
      <c r="L320" s="14">
        <v>11092403.631749999</v>
      </c>
      <c r="M320" s="14">
        <v>0</v>
      </c>
      <c r="N320" s="14">
        <v>0</v>
      </c>
      <c r="O320" s="14">
        <v>370000</v>
      </c>
      <c r="P320" s="14">
        <v>11092403.631749999</v>
      </c>
      <c r="Q320" s="14">
        <f t="shared" si="4"/>
        <v>11092403.631749999</v>
      </c>
      <c r="R320" s="14">
        <v>1498973.4637499992</v>
      </c>
      <c r="U320" s="1" t="s">
        <v>533</v>
      </c>
    </row>
    <row r="321" spans="1:21" ht="15" hidden="1" x14ac:dyDescent="0.2">
      <c r="A321" s="10">
        <v>13</v>
      </c>
      <c r="B321" s="11" t="s">
        <v>33</v>
      </c>
      <c r="C321" s="12" t="s">
        <v>116</v>
      </c>
      <c r="D321" s="11" t="s">
        <v>39</v>
      </c>
      <c r="E321" s="13">
        <v>9.1973504249999998</v>
      </c>
      <c r="F321" s="14">
        <v>320000</v>
      </c>
      <c r="G321" s="14">
        <v>2943152.1359999999</v>
      </c>
      <c r="H321" s="15">
        <v>370000</v>
      </c>
      <c r="I321" s="14">
        <v>3403019.6572499997</v>
      </c>
      <c r="J321" s="16">
        <v>1</v>
      </c>
      <c r="K321" s="14">
        <v>370000</v>
      </c>
      <c r="L321" s="14">
        <v>3403019.6572499997</v>
      </c>
      <c r="M321" s="14">
        <v>0</v>
      </c>
      <c r="N321" s="14">
        <v>0</v>
      </c>
      <c r="O321" s="14">
        <v>370000</v>
      </c>
      <c r="P321" s="14">
        <v>3403019.6572499997</v>
      </c>
      <c r="Q321" s="14">
        <f t="shared" si="4"/>
        <v>3403019.6572499997</v>
      </c>
      <c r="R321" s="14">
        <v>459867.52124999976</v>
      </c>
      <c r="U321" s="1" t="s">
        <v>531</v>
      </c>
    </row>
    <row r="322" spans="1:21" ht="15" hidden="1" x14ac:dyDescent="0.2">
      <c r="A322" s="10">
        <v>14</v>
      </c>
      <c r="B322" s="11" t="s">
        <v>33</v>
      </c>
      <c r="C322" s="12" t="s">
        <v>116</v>
      </c>
      <c r="D322" s="11" t="s">
        <v>39</v>
      </c>
      <c r="E322" s="13">
        <v>12.145660804999999</v>
      </c>
      <c r="F322" s="14">
        <v>320000</v>
      </c>
      <c r="G322" s="14">
        <v>3886611.4575999994</v>
      </c>
      <c r="H322" s="15">
        <v>370000</v>
      </c>
      <c r="I322" s="14">
        <v>4493894.4978499999</v>
      </c>
      <c r="J322" s="16">
        <v>1</v>
      </c>
      <c r="K322" s="14">
        <v>370000</v>
      </c>
      <c r="L322" s="14">
        <v>4493894.4978499999</v>
      </c>
      <c r="M322" s="14">
        <v>0</v>
      </c>
      <c r="N322" s="14">
        <v>0</v>
      </c>
      <c r="O322" s="14">
        <v>370000</v>
      </c>
      <c r="P322" s="14">
        <v>4493894.4978499999</v>
      </c>
      <c r="Q322" s="14">
        <f t="shared" si="4"/>
        <v>4493894.4978499999</v>
      </c>
      <c r="R322" s="14">
        <v>607283.04025000054</v>
      </c>
      <c r="U322" s="1" t="s">
        <v>531</v>
      </c>
    </row>
    <row r="323" spans="1:21" ht="15" hidden="1" x14ac:dyDescent="0.2">
      <c r="A323" s="10">
        <v>15</v>
      </c>
      <c r="B323" s="11" t="s">
        <v>33</v>
      </c>
      <c r="C323" s="12" t="s">
        <v>116</v>
      </c>
      <c r="D323" s="11" t="s">
        <v>39</v>
      </c>
      <c r="E323" s="13">
        <v>4.7701767750000004</v>
      </c>
      <c r="F323" s="14">
        <v>320000</v>
      </c>
      <c r="G323" s="14">
        <v>1526456.5680000002</v>
      </c>
      <c r="H323" s="15">
        <v>370000</v>
      </c>
      <c r="I323" s="14">
        <v>1764965.4067500001</v>
      </c>
      <c r="J323" s="16">
        <v>1</v>
      </c>
      <c r="K323" s="14">
        <v>370000</v>
      </c>
      <c r="L323" s="14">
        <v>1764965.4067500001</v>
      </c>
      <c r="M323" s="14">
        <v>0</v>
      </c>
      <c r="N323" s="14">
        <v>0</v>
      </c>
      <c r="O323" s="14">
        <v>370000</v>
      </c>
      <c r="P323" s="14">
        <v>1764965.4067500001</v>
      </c>
      <c r="Q323" s="14">
        <f t="shared" si="4"/>
        <v>1764965.4067500001</v>
      </c>
      <c r="R323" s="14">
        <v>238508.83874999988</v>
      </c>
      <c r="U323" s="1" t="s">
        <v>531</v>
      </c>
    </row>
    <row r="324" spans="1:21" ht="15" hidden="1" x14ac:dyDescent="0.2">
      <c r="A324" s="10">
        <v>16</v>
      </c>
      <c r="B324" s="11" t="s">
        <v>33</v>
      </c>
      <c r="C324" s="12" t="s">
        <v>116</v>
      </c>
      <c r="D324" s="11" t="s">
        <v>39</v>
      </c>
      <c r="E324" s="13">
        <v>88.068545874999984</v>
      </c>
      <c r="F324" s="14">
        <v>320000</v>
      </c>
      <c r="G324" s="14">
        <v>28181934.679999996</v>
      </c>
      <c r="H324" s="15">
        <v>370000</v>
      </c>
      <c r="I324" s="14">
        <v>32585361.973749995</v>
      </c>
      <c r="J324" s="16">
        <v>1</v>
      </c>
      <c r="K324" s="14">
        <v>370000</v>
      </c>
      <c r="L324" s="14">
        <v>32585361.973749995</v>
      </c>
      <c r="M324" s="14">
        <v>0</v>
      </c>
      <c r="N324" s="14">
        <v>0</v>
      </c>
      <c r="O324" s="14">
        <v>370000</v>
      </c>
      <c r="P324" s="14">
        <v>32585361.973749995</v>
      </c>
      <c r="Q324" s="14">
        <f t="shared" si="4"/>
        <v>32585361.973749995</v>
      </c>
      <c r="R324" s="14">
        <v>4403427.2937499993</v>
      </c>
      <c r="U324" s="1" t="s">
        <v>531</v>
      </c>
    </row>
    <row r="325" spans="1:21" ht="15" hidden="1" x14ac:dyDescent="0.2">
      <c r="A325" s="10">
        <v>17</v>
      </c>
      <c r="B325" s="11" t="s">
        <v>33</v>
      </c>
      <c r="C325" s="12" t="s">
        <v>118</v>
      </c>
      <c r="D325" s="11" t="s">
        <v>39</v>
      </c>
      <c r="E325" s="13">
        <v>22.281046150000002</v>
      </c>
      <c r="F325" s="14">
        <v>320000</v>
      </c>
      <c r="G325" s="14">
        <v>7129934.7680000002</v>
      </c>
      <c r="H325" s="15">
        <v>370000</v>
      </c>
      <c r="I325" s="14">
        <v>8243987.0755000003</v>
      </c>
      <c r="J325" s="16">
        <v>1</v>
      </c>
      <c r="K325" s="14">
        <v>370000</v>
      </c>
      <c r="L325" s="14">
        <v>8243987.0755000003</v>
      </c>
      <c r="M325" s="14">
        <v>0</v>
      </c>
      <c r="N325" s="14">
        <v>0</v>
      </c>
      <c r="O325" s="14">
        <v>370000</v>
      </c>
      <c r="P325" s="14">
        <v>8243987.0755000003</v>
      </c>
      <c r="Q325" s="14">
        <f t="shared" si="4"/>
        <v>8243987.0755000003</v>
      </c>
      <c r="R325" s="14">
        <v>1114052.3075000001</v>
      </c>
      <c r="S325" s="1">
        <v>0</v>
      </c>
      <c r="T325" s="1">
        <v>0</v>
      </c>
      <c r="U325" s="1" t="s">
        <v>532</v>
      </c>
    </row>
    <row r="326" spans="1:21" ht="15" hidden="1" x14ac:dyDescent="0.2">
      <c r="A326" s="10">
        <v>18</v>
      </c>
      <c r="B326" s="11" t="s">
        <v>33</v>
      </c>
      <c r="C326" s="12" t="s">
        <v>118</v>
      </c>
      <c r="D326" s="11" t="s">
        <v>39</v>
      </c>
      <c r="E326" s="13">
        <v>2.559508025</v>
      </c>
      <c r="F326" s="14">
        <v>320000</v>
      </c>
      <c r="G326" s="14">
        <v>819042.56799999997</v>
      </c>
      <c r="H326" s="15">
        <v>370000</v>
      </c>
      <c r="I326" s="14">
        <v>947017.96924999997</v>
      </c>
      <c r="J326" s="16">
        <v>1</v>
      </c>
      <c r="K326" s="14">
        <v>370000</v>
      </c>
      <c r="L326" s="14">
        <v>947017.96924999997</v>
      </c>
      <c r="M326" s="14">
        <v>0</v>
      </c>
      <c r="N326" s="14">
        <v>0</v>
      </c>
      <c r="O326" s="14">
        <v>370000</v>
      </c>
      <c r="P326" s="14">
        <v>947017.96924999997</v>
      </c>
      <c r="Q326" s="14">
        <f t="shared" ref="Q326:Q389" si="5">E326*O326</f>
        <v>947017.96924999997</v>
      </c>
      <c r="R326" s="14">
        <v>127975.40125</v>
      </c>
      <c r="S326" s="1">
        <v>0</v>
      </c>
      <c r="T326" s="1">
        <v>0</v>
      </c>
      <c r="U326" s="1" t="s">
        <v>532</v>
      </c>
    </row>
    <row r="327" spans="1:21" ht="15" hidden="1" x14ac:dyDescent="0.2">
      <c r="A327" s="10">
        <v>19</v>
      </c>
      <c r="B327" s="11" t="s">
        <v>33</v>
      </c>
      <c r="C327" s="12" t="s">
        <v>118</v>
      </c>
      <c r="D327" s="11" t="s">
        <v>39</v>
      </c>
      <c r="E327" s="13">
        <v>1.9759335</v>
      </c>
      <c r="F327" s="14">
        <v>320000</v>
      </c>
      <c r="G327" s="14">
        <v>632298.72</v>
      </c>
      <c r="H327" s="15">
        <v>370000</v>
      </c>
      <c r="I327" s="14">
        <v>731095.39500000002</v>
      </c>
      <c r="J327" s="16">
        <v>1</v>
      </c>
      <c r="K327" s="14">
        <v>370000</v>
      </c>
      <c r="L327" s="14">
        <v>731095.39500000002</v>
      </c>
      <c r="M327" s="14">
        <v>0</v>
      </c>
      <c r="N327" s="14">
        <v>0</v>
      </c>
      <c r="O327" s="14">
        <v>370000</v>
      </c>
      <c r="P327" s="14">
        <v>731095.39500000002</v>
      </c>
      <c r="Q327" s="14">
        <f t="shared" si="5"/>
        <v>731095.39500000002</v>
      </c>
      <c r="R327" s="14">
        <v>98796.675000000047</v>
      </c>
      <c r="S327" s="1">
        <v>0</v>
      </c>
      <c r="T327" s="1">
        <v>0</v>
      </c>
      <c r="U327" s="1" t="s">
        <v>532</v>
      </c>
    </row>
    <row r="328" spans="1:21" ht="15" hidden="1" x14ac:dyDescent="0.2">
      <c r="A328" s="10">
        <v>20</v>
      </c>
      <c r="B328" s="11" t="s">
        <v>33</v>
      </c>
      <c r="C328" s="12" t="s">
        <v>118</v>
      </c>
      <c r="D328" s="11" t="s">
        <v>39</v>
      </c>
      <c r="E328" s="13">
        <v>13.064338524999998</v>
      </c>
      <c r="F328" s="14">
        <v>320000</v>
      </c>
      <c r="G328" s="14">
        <v>4180588.3279999993</v>
      </c>
      <c r="H328" s="15">
        <v>370000</v>
      </c>
      <c r="I328" s="14">
        <v>4833805.2542499993</v>
      </c>
      <c r="J328" s="16">
        <v>1</v>
      </c>
      <c r="K328" s="14">
        <v>370000</v>
      </c>
      <c r="L328" s="14">
        <v>4833805.2542499993</v>
      </c>
      <c r="M328" s="14">
        <v>0</v>
      </c>
      <c r="N328" s="14">
        <v>0</v>
      </c>
      <c r="O328" s="14">
        <v>370000</v>
      </c>
      <c r="P328" s="14">
        <v>4833805.2542499993</v>
      </c>
      <c r="Q328" s="14">
        <f t="shared" si="5"/>
        <v>4833805.2542499993</v>
      </c>
      <c r="R328" s="14">
        <v>653216.92625000002</v>
      </c>
      <c r="S328" s="1">
        <v>0</v>
      </c>
      <c r="T328" s="1">
        <v>0</v>
      </c>
      <c r="U328" s="1" t="s">
        <v>532</v>
      </c>
    </row>
    <row r="329" spans="1:21" ht="15" hidden="1" x14ac:dyDescent="0.2">
      <c r="A329" s="10">
        <v>21</v>
      </c>
      <c r="B329" s="11" t="s">
        <v>33</v>
      </c>
      <c r="C329" s="12" t="s">
        <v>118</v>
      </c>
      <c r="D329" s="11" t="s">
        <v>39</v>
      </c>
      <c r="E329" s="13">
        <v>21.580128600000002</v>
      </c>
      <c r="F329" s="14">
        <v>320000</v>
      </c>
      <c r="G329" s="14">
        <v>6905641.1520000007</v>
      </c>
      <c r="H329" s="15">
        <v>370000</v>
      </c>
      <c r="I329" s="14">
        <v>7984647.5820000004</v>
      </c>
      <c r="J329" s="16">
        <v>1</v>
      </c>
      <c r="K329" s="14">
        <v>370000</v>
      </c>
      <c r="L329" s="14">
        <v>7984647.5820000004</v>
      </c>
      <c r="M329" s="14">
        <v>0</v>
      </c>
      <c r="N329" s="14">
        <v>0</v>
      </c>
      <c r="O329" s="14">
        <v>370000</v>
      </c>
      <c r="P329" s="14">
        <v>7984647.5820000004</v>
      </c>
      <c r="Q329" s="14">
        <f t="shared" si="5"/>
        <v>7984647.5820000004</v>
      </c>
      <c r="R329" s="14">
        <v>1079006.4299999997</v>
      </c>
      <c r="U329" s="1" t="s">
        <v>533</v>
      </c>
    </row>
    <row r="330" spans="1:21" ht="15" hidden="1" x14ac:dyDescent="0.2">
      <c r="A330" s="10">
        <v>22</v>
      </c>
      <c r="B330" s="11" t="s">
        <v>33</v>
      </c>
      <c r="C330" s="12" t="s">
        <v>118</v>
      </c>
      <c r="D330" s="11" t="s">
        <v>39</v>
      </c>
      <c r="E330" s="13">
        <v>2.3642034999999999</v>
      </c>
      <c r="F330" s="14">
        <v>320000</v>
      </c>
      <c r="G330" s="14">
        <v>756545.12</v>
      </c>
      <c r="H330" s="15">
        <v>370000</v>
      </c>
      <c r="I330" s="14">
        <v>874755.29499999993</v>
      </c>
      <c r="J330" s="16">
        <v>1</v>
      </c>
      <c r="K330" s="14">
        <v>370000</v>
      </c>
      <c r="L330" s="14">
        <v>874755.29499999993</v>
      </c>
      <c r="M330" s="14">
        <v>0</v>
      </c>
      <c r="N330" s="14">
        <v>0</v>
      </c>
      <c r="O330" s="14">
        <v>370000</v>
      </c>
      <c r="P330" s="14">
        <v>874755.29499999993</v>
      </c>
      <c r="Q330" s="14">
        <f t="shared" si="5"/>
        <v>874755.29499999993</v>
      </c>
      <c r="R330" s="14">
        <v>118210.17499999993</v>
      </c>
      <c r="U330" s="1" t="s">
        <v>533</v>
      </c>
    </row>
    <row r="331" spans="1:21" ht="15" hidden="1" x14ac:dyDescent="0.2">
      <c r="A331" s="10">
        <v>23</v>
      </c>
      <c r="B331" s="11" t="s">
        <v>33</v>
      </c>
      <c r="C331" s="12" t="s">
        <v>118</v>
      </c>
      <c r="D331" s="11" t="s">
        <v>39</v>
      </c>
      <c r="E331" s="13">
        <v>6.8194613249999998</v>
      </c>
      <c r="F331" s="14">
        <v>320000</v>
      </c>
      <c r="G331" s="14">
        <v>2182227.6239999998</v>
      </c>
      <c r="H331" s="15">
        <v>370000</v>
      </c>
      <c r="I331" s="14">
        <v>2523200.69025</v>
      </c>
      <c r="J331" s="16">
        <v>1</v>
      </c>
      <c r="K331" s="14">
        <v>370000</v>
      </c>
      <c r="L331" s="14">
        <v>2523200.69025</v>
      </c>
      <c r="M331" s="14">
        <v>0</v>
      </c>
      <c r="N331" s="14">
        <v>0</v>
      </c>
      <c r="O331" s="14">
        <v>370000</v>
      </c>
      <c r="P331" s="14">
        <v>2523200.69025</v>
      </c>
      <c r="Q331" s="14">
        <f t="shared" si="5"/>
        <v>2523200.69025</v>
      </c>
      <c r="R331" s="14">
        <v>340973.06625000015</v>
      </c>
      <c r="U331" s="1" t="s">
        <v>533</v>
      </c>
    </row>
    <row r="332" spans="1:21" ht="15" hidden="1" x14ac:dyDescent="0.2">
      <c r="A332" s="10">
        <v>24</v>
      </c>
      <c r="B332" s="11" t="s">
        <v>33</v>
      </c>
      <c r="C332" s="12" t="s">
        <v>118</v>
      </c>
      <c r="D332" s="11" t="s">
        <v>39</v>
      </c>
      <c r="E332" s="13">
        <v>22.281046150000002</v>
      </c>
      <c r="F332" s="14">
        <v>320000</v>
      </c>
      <c r="G332" s="14">
        <v>7129934.7680000002</v>
      </c>
      <c r="H332" s="15">
        <v>370000</v>
      </c>
      <c r="I332" s="14">
        <v>8243987.0755000003</v>
      </c>
      <c r="J332" s="16">
        <v>1</v>
      </c>
      <c r="K332" s="14">
        <v>370000</v>
      </c>
      <c r="L332" s="14">
        <v>8243987.0755000003</v>
      </c>
      <c r="M332" s="14">
        <v>0</v>
      </c>
      <c r="N332" s="14">
        <v>0</v>
      </c>
      <c r="O332" s="14">
        <v>370000</v>
      </c>
      <c r="P332" s="14">
        <v>8243987.0755000003</v>
      </c>
      <c r="Q332" s="14">
        <f t="shared" si="5"/>
        <v>8243987.0755000003</v>
      </c>
      <c r="R332" s="14">
        <v>1114052.3075000001</v>
      </c>
      <c r="U332" s="1" t="s">
        <v>531</v>
      </c>
    </row>
    <row r="333" spans="1:21" ht="15" hidden="1" x14ac:dyDescent="0.2">
      <c r="A333" s="10">
        <v>25</v>
      </c>
      <c r="B333" s="11" t="s">
        <v>67</v>
      </c>
      <c r="C333" s="12" t="s">
        <v>118</v>
      </c>
      <c r="D333" s="11" t="s">
        <v>39</v>
      </c>
      <c r="E333" s="13">
        <v>2.6324275500000001</v>
      </c>
      <c r="F333" s="14">
        <v>320000</v>
      </c>
      <c r="G333" s="14">
        <v>842376.81599999999</v>
      </c>
      <c r="H333" s="15">
        <v>370000</v>
      </c>
      <c r="I333" s="14">
        <v>973998.19350000005</v>
      </c>
      <c r="J333" s="16">
        <v>1</v>
      </c>
      <c r="K333" s="14">
        <v>370000</v>
      </c>
      <c r="L333" s="14">
        <v>973998.19350000005</v>
      </c>
      <c r="M333" s="14">
        <v>0</v>
      </c>
      <c r="N333" s="14">
        <v>0</v>
      </c>
      <c r="O333" s="14">
        <v>370000</v>
      </c>
      <c r="P333" s="14">
        <v>973998.19350000005</v>
      </c>
      <c r="Q333" s="14">
        <f t="shared" si="5"/>
        <v>973998.19350000005</v>
      </c>
      <c r="R333" s="14">
        <v>131621.37750000006</v>
      </c>
      <c r="U333" s="1" t="s">
        <v>531</v>
      </c>
    </row>
    <row r="334" spans="1:21" ht="15" hidden="1" x14ac:dyDescent="0.2">
      <c r="A334" s="10">
        <v>26</v>
      </c>
      <c r="B334" s="11" t="s">
        <v>69</v>
      </c>
      <c r="C334" s="12" t="s">
        <v>118</v>
      </c>
      <c r="D334" s="11" t="s">
        <v>39</v>
      </c>
      <c r="E334" s="13">
        <v>1.9759335</v>
      </c>
      <c r="F334" s="14">
        <v>320000</v>
      </c>
      <c r="G334" s="14">
        <v>632298.72</v>
      </c>
      <c r="H334" s="15">
        <v>370000</v>
      </c>
      <c r="I334" s="14">
        <v>731095.39500000002</v>
      </c>
      <c r="J334" s="16">
        <v>1</v>
      </c>
      <c r="K334" s="14">
        <v>370000</v>
      </c>
      <c r="L334" s="14">
        <v>731095.39500000002</v>
      </c>
      <c r="M334" s="14">
        <v>0</v>
      </c>
      <c r="N334" s="14">
        <v>0</v>
      </c>
      <c r="O334" s="14">
        <v>370000</v>
      </c>
      <c r="P334" s="14">
        <v>731095.39500000002</v>
      </c>
      <c r="Q334" s="14">
        <f t="shared" si="5"/>
        <v>731095.39500000002</v>
      </c>
      <c r="R334" s="14">
        <v>98796.675000000047</v>
      </c>
      <c r="U334" s="1" t="s">
        <v>531</v>
      </c>
    </row>
    <row r="335" spans="1:21" ht="15" hidden="1" x14ac:dyDescent="0.2">
      <c r="A335" s="10">
        <v>27</v>
      </c>
      <c r="B335" s="11" t="s">
        <v>67</v>
      </c>
      <c r="C335" s="12" t="s">
        <v>118</v>
      </c>
      <c r="D335" s="11" t="s">
        <v>39</v>
      </c>
      <c r="E335" s="13">
        <v>6.7850899999999992E-2</v>
      </c>
      <c r="F335" s="14">
        <v>320000</v>
      </c>
      <c r="G335" s="14">
        <v>21712.287999999997</v>
      </c>
      <c r="H335" s="15">
        <v>370000</v>
      </c>
      <c r="I335" s="14">
        <v>25104.832999999999</v>
      </c>
      <c r="J335" s="16">
        <v>1</v>
      </c>
      <c r="K335" s="14">
        <v>370000</v>
      </c>
      <c r="L335" s="14">
        <v>25104.832999999999</v>
      </c>
      <c r="M335" s="14">
        <v>0</v>
      </c>
      <c r="N335" s="14">
        <v>0</v>
      </c>
      <c r="O335" s="14">
        <v>370000</v>
      </c>
      <c r="P335" s="14">
        <v>25104.832999999999</v>
      </c>
      <c r="Q335" s="14">
        <f t="shared" si="5"/>
        <v>25104.832999999999</v>
      </c>
      <c r="R335" s="14">
        <v>3392.5450000000019</v>
      </c>
      <c r="U335" s="1" t="s">
        <v>531</v>
      </c>
    </row>
    <row r="336" spans="1:21" ht="15" hidden="1" x14ac:dyDescent="0.2">
      <c r="A336" s="10">
        <v>28</v>
      </c>
      <c r="B336" s="11" t="s">
        <v>72</v>
      </c>
      <c r="C336" s="12" t="s">
        <v>118</v>
      </c>
      <c r="D336" s="11" t="s">
        <v>39</v>
      </c>
      <c r="E336" s="13">
        <v>29.088591425000001</v>
      </c>
      <c r="F336" s="14">
        <v>320000</v>
      </c>
      <c r="G336" s="14">
        <v>9308349.256000001</v>
      </c>
      <c r="H336" s="15">
        <v>370000</v>
      </c>
      <c r="I336" s="14">
        <v>10762778.82725</v>
      </c>
      <c r="J336" s="16">
        <v>1</v>
      </c>
      <c r="K336" s="14">
        <v>370000</v>
      </c>
      <c r="L336" s="14">
        <v>10762778.82725</v>
      </c>
      <c r="M336" s="14">
        <v>0</v>
      </c>
      <c r="N336" s="14">
        <v>0</v>
      </c>
      <c r="O336" s="14">
        <v>370000</v>
      </c>
      <c r="P336" s="14">
        <v>10762778.82725</v>
      </c>
      <c r="Q336" s="14">
        <f t="shared" si="5"/>
        <v>10762778.82725</v>
      </c>
      <c r="R336" s="14">
        <v>1454429.5712499991</v>
      </c>
      <c r="U336" s="1" t="s">
        <v>531</v>
      </c>
    </row>
    <row r="337" spans="1:21" ht="15" hidden="1" x14ac:dyDescent="0.2">
      <c r="A337" s="10">
        <v>29</v>
      </c>
      <c r="B337" s="11" t="s">
        <v>74</v>
      </c>
      <c r="C337" s="12" t="s">
        <v>400</v>
      </c>
      <c r="D337" s="11" t="s">
        <v>39</v>
      </c>
      <c r="E337" s="13">
        <v>0.33338534999999997</v>
      </c>
      <c r="F337" s="14">
        <v>310000</v>
      </c>
      <c r="G337" s="14">
        <v>103349.45849999999</v>
      </c>
      <c r="H337" s="15">
        <v>320000</v>
      </c>
      <c r="I337" s="14">
        <v>106683.31199999999</v>
      </c>
      <c r="J337" s="16">
        <v>1</v>
      </c>
      <c r="K337" s="14">
        <v>320000</v>
      </c>
      <c r="L337" s="14">
        <v>106683.31199999999</v>
      </c>
      <c r="M337" s="14">
        <v>0</v>
      </c>
      <c r="N337" s="14">
        <v>0</v>
      </c>
      <c r="O337" s="14">
        <v>320000</v>
      </c>
      <c r="P337" s="14">
        <v>106683.31199999999</v>
      </c>
      <c r="Q337" s="14">
        <f t="shared" si="5"/>
        <v>106683.31199999999</v>
      </c>
      <c r="R337" s="14">
        <v>3333.8534999999974</v>
      </c>
      <c r="S337" s="1">
        <v>0</v>
      </c>
      <c r="T337" s="1">
        <v>0</v>
      </c>
      <c r="U337" s="1" t="s">
        <v>532</v>
      </c>
    </row>
    <row r="338" spans="1:21" ht="15" hidden="1" x14ac:dyDescent="0.2">
      <c r="A338" s="10">
        <v>30</v>
      </c>
      <c r="B338" s="11" t="s">
        <v>76</v>
      </c>
      <c r="C338" s="12" t="s">
        <v>400</v>
      </c>
      <c r="D338" s="11" t="s">
        <v>39</v>
      </c>
      <c r="E338" s="13">
        <v>0.83392770000000005</v>
      </c>
      <c r="F338" s="14">
        <v>310000</v>
      </c>
      <c r="G338" s="14">
        <v>258517.58700000003</v>
      </c>
      <c r="H338" s="15">
        <v>320000</v>
      </c>
      <c r="I338" s="14">
        <v>266856.864</v>
      </c>
      <c r="J338" s="16">
        <v>1</v>
      </c>
      <c r="K338" s="14">
        <v>320000</v>
      </c>
      <c r="L338" s="14">
        <v>266856.864</v>
      </c>
      <c r="M338" s="14">
        <v>0</v>
      </c>
      <c r="N338" s="14">
        <v>0</v>
      </c>
      <c r="O338" s="14">
        <v>320000</v>
      </c>
      <c r="P338" s="14">
        <v>266856.864</v>
      </c>
      <c r="Q338" s="14">
        <f t="shared" si="5"/>
        <v>266856.864</v>
      </c>
      <c r="R338" s="14">
        <v>8339.2769999999728</v>
      </c>
      <c r="U338" s="1" t="s">
        <v>533</v>
      </c>
    </row>
    <row r="339" spans="1:21" ht="15" hidden="1" x14ac:dyDescent="0.2">
      <c r="A339" s="10">
        <v>31</v>
      </c>
      <c r="B339" s="11" t="s">
        <v>78</v>
      </c>
      <c r="C339" s="12" t="s">
        <v>400</v>
      </c>
      <c r="D339" s="11" t="s">
        <v>39</v>
      </c>
      <c r="E339" s="13">
        <v>1.0465885500000001</v>
      </c>
      <c r="F339" s="14">
        <v>310000</v>
      </c>
      <c r="G339" s="14">
        <v>324442.45050000004</v>
      </c>
      <c r="H339" s="15">
        <v>320000</v>
      </c>
      <c r="I339" s="14">
        <v>334908.33600000001</v>
      </c>
      <c r="J339" s="16">
        <v>1</v>
      </c>
      <c r="K339" s="14">
        <v>320000</v>
      </c>
      <c r="L339" s="14">
        <v>334908.33600000001</v>
      </c>
      <c r="M339" s="14">
        <v>0</v>
      </c>
      <c r="N339" s="14">
        <v>0</v>
      </c>
      <c r="O339" s="14">
        <v>320000</v>
      </c>
      <c r="P339" s="14">
        <v>334908.33600000001</v>
      </c>
      <c r="Q339" s="14">
        <f t="shared" si="5"/>
        <v>334908.33600000001</v>
      </c>
      <c r="R339" s="14">
        <v>10465.885499999975</v>
      </c>
      <c r="U339" s="1" t="s">
        <v>531</v>
      </c>
    </row>
    <row r="340" spans="1:21" ht="15" hidden="1" x14ac:dyDescent="0.2">
      <c r="A340" s="10">
        <v>32</v>
      </c>
      <c r="B340" s="11" t="s">
        <v>80</v>
      </c>
      <c r="C340" s="12" t="s">
        <v>402</v>
      </c>
      <c r="D340" s="11" t="s">
        <v>39</v>
      </c>
      <c r="E340" s="13">
        <v>3.2680950000000002</v>
      </c>
      <c r="F340" s="14">
        <v>320000</v>
      </c>
      <c r="G340" s="14">
        <v>1045790.4</v>
      </c>
      <c r="H340" s="15">
        <v>370000</v>
      </c>
      <c r="I340" s="14">
        <v>1209195.1500000001</v>
      </c>
      <c r="J340" s="16">
        <v>1</v>
      </c>
      <c r="K340" s="14">
        <v>370000</v>
      </c>
      <c r="L340" s="14">
        <v>1209195.1500000001</v>
      </c>
      <c r="M340" s="14">
        <v>0</v>
      </c>
      <c r="N340" s="14">
        <v>0</v>
      </c>
      <c r="O340" s="14">
        <v>370000</v>
      </c>
      <c r="P340" s="14">
        <v>1209195.1500000001</v>
      </c>
      <c r="Q340" s="14">
        <f t="shared" si="5"/>
        <v>1209195.1500000001</v>
      </c>
      <c r="R340" s="14">
        <v>163404.75000000012</v>
      </c>
      <c r="S340" s="1">
        <v>0</v>
      </c>
      <c r="T340" s="1">
        <v>0</v>
      </c>
      <c r="U340" s="1" t="s">
        <v>532</v>
      </c>
    </row>
    <row r="341" spans="1:21" ht="15" hidden="1" x14ac:dyDescent="0.2">
      <c r="A341" s="10">
        <v>33</v>
      </c>
      <c r="B341" s="11" t="s">
        <v>82</v>
      </c>
      <c r="C341" s="12" t="s">
        <v>402</v>
      </c>
      <c r="D341" s="11" t="s">
        <v>39</v>
      </c>
      <c r="E341" s="13">
        <v>15.810716999999999</v>
      </c>
      <c r="F341" s="14">
        <v>320000</v>
      </c>
      <c r="G341" s="14">
        <v>5059429.4399999995</v>
      </c>
      <c r="H341" s="15">
        <v>370000</v>
      </c>
      <c r="I341" s="14">
        <v>5849965.2899999991</v>
      </c>
      <c r="J341" s="16">
        <v>1</v>
      </c>
      <c r="K341" s="14">
        <v>370000</v>
      </c>
      <c r="L341" s="14">
        <v>5849965.2899999991</v>
      </c>
      <c r="M341" s="14">
        <v>0</v>
      </c>
      <c r="N341" s="14">
        <v>0</v>
      </c>
      <c r="O341" s="14">
        <v>370000</v>
      </c>
      <c r="P341" s="14">
        <v>5849965.2899999991</v>
      </c>
      <c r="Q341" s="14">
        <f t="shared" si="5"/>
        <v>5849965.2899999991</v>
      </c>
      <c r="R341" s="14">
        <v>790535.84999999963</v>
      </c>
      <c r="U341" s="1" t="s">
        <v>531</v>
      </c>
    </row>
    <row r="342" spans="1:21" ht="15" hidden="1" x14ac:dyDescent="0.2">
      <c r="A342" s="10">
        <v>34</v>
      </c>
      <c r="B342" s="11" t="s">
        <v>84</v>
      </c>
      <c r="C342" s="12" t="s">
        <v>404</v>
      </c>
      <c r="D342" s="11" t="s">
        <v>39</v>
      </c>
      <c r="E342" s="13">
        <v>11.16</v>
      </c>
      <c r="F342" s="14">
        <v>320000</v>
      </c>
      <c r="G342" s="14">
        <v>3571200</v>
      </c>
      <c r="H342" s="15">
        <v>370000</v>
      </c>
      <c r="I342" s="14">
        <v>4129200</v>
      </c>
      <c r="J342" s="16">
        <v>1</v>
      </c>
      <c r="K342" s="14">
        <v>370000</v>
      </c>
      <c r="L342" s="14">
        <v>4129200</v>
      </c>
      <c r="M342" s="14">
        <v>0</v>
      </c>
      <c r="N342" s="14">
        <v>0</v>
      </c>
      <c r="O342" s="14">
        <v>370000</v>
      </c>
      <c r="P342" s="14">
        <v>4129200</v>
      </c>
      <c r="Q342" s="14">
        <f t="shared" si="5"/>
        <v>4129200</v>
      </c>
      <c r="R342" s="14">
        <v>558000</v>
      </c>
      <c r="S342" s="1">
        <v>0</v>
      </c>
      <c r="T342" s="1">
        <v>0</v>
      </c>
      <c r="U342" s="1" t="s">
        <v>532</v>
      </c>
    </row>
    <row r="343" spans="1:21" ht="15" hidden="1" x14ac:dyDescent="0.2">
      <c r="A343" s="10">
        <v>35</v>
      </c>
      <c r="B343" s="11" t="s">
        <v>86</v>
      </c>
      <c r="C343" s="12" t="s">
        <v>404</v>
      </c>
      <c r="D343" s="11" t="s">
        <v>39</v>
      </c>
      <c r="E343" s="13">
        <v>16.02</v>
      </c>
      <c r="F343" s="14">
        <v>320000</v>
      </c>
      <c r="G343" s="14">
        <v>5126400</v>
      </c>
      <c r="H343" s="15">
        <v>370000</v>
      </c>
      <c r="I343" s="14">
        <v>5927400</v>
      </c>
      <c r="J343" s="16">
        <v>1</v>
      </c>
      <c r="K343" s="14">
        <v>370000</v>
      </c>
      <c r="L343" s="14">
        <v>5927400</v>
      </c>
      <c r="M343" s="14">
        <v>0</v>
      </c>
      <c r="N343" s="14">
        <v>0</v>
      </c>
      <c r="O343" s="14">
        <v>370000</v>
      </c>
      <c r="P343" s="14">
        <v>5927400</v>
      </c>
      <c r="Q343" s="14">
        <f t="shared" si="5"/>
        <v>5927400</v>
      </c>
      <c r="R343" s="14">
        <v>801000</v>
      </c>
      <c r="U343" s="1" t="s">
        <v>533</v>
      </c>
    </row>
    <row r="344" spans="1:21" ht="15" hidden="1" x14ac:dyDescent="0.2">
      <c r="A344" s="10">
        <v>36</v>
      </c>
      <c r="B344" s="11" t="s">
        <v>88</v>
      </c>
      <c r="C344" s="12" t="s">
        <v>404</v>
      </c>
      <c r="D344" s="11" t="s">
        <v>39</v>
      </c>
      <c r="E344" s="13">
        <v>24.479999999999997</v>
      </c>
      <c r="F344" s="14">
        <v>320000</v>
      </c>
      <c r="G344" s="14">
        <v>7833599.9999999991</v>
      </c>
      <c r="H344" s="15">
        <v>370000</v>
      </c>
      <c r="I344" s="14">
        <v>9057599.9999999981</v>
      </c>
      <c r="J344" s="16">
        <v>1</v>
      </c>
      <c r="K344" s="14">
        <v>370000</v>
      </c>
      <c r="L344" s="14">
        <v>9057599.9999999981</v>
      </c>
      <c r="M344" s="14">
        <v>0</v>
      </c>
      <c r="N344" s="14">
        <v>0</v>
      </c>
      <c r="O344" s="14">
        <v>370000</v>
      </c>
      <c r="P344" s="14">
        <v>9057599.9999999981</v>
      </c>
      <c r="Q344" s="14">
        <f t="shared" si="5"/>
        <v>9057599.9999999981</v>
      </c>
      <c r="R344" s="14">
        <v>1223999.9999999991</v>
      </c>
      <c r="U344" s="1" t="s">
        <v>531</v>
      </c>
    </row>
    <row r="345" spans="1:21" ht="15" hidden="1" x14ac:dyDescent="0.2">
      <c r="A345" s="10">
        <v>37</v>
      </c>
      <c r="B345" s="11" t="s">
        <v>90</v>
      </c>
      <c r="C345" s="12" t="s">
        <v>120</v>
      </c>
      <c r="D345" s="11" t="s">
        <v>48</v>
      </c>
      <c r="E345" s="13">
        <v>16.4682</v>
      </c>
      <c r="F345" s="14">
        <v>400000</v>
      </c>
      <c r="G345" s="14">
        <v>6587280</v>
      </c>
      <c r="H345" s="15">
        <v>1150000</v>
      </c>
      <c r="I345" s="14">
        <v>18938430</v>
      </c>
      <c r="J345" s="16">
        <v>1</v>
      </c>
      <c r="K345" s="14">
        <v>1150000</v>
      </c>
      <c r="L345" s="14">
        <v>18938430</v>
      </c>
      <c r="M345" s="14">
        <v>0</v>
      </c>
      <c r="N345" s="14">
        <v>0</v>
      </c>
      <c r="O345" s="14">
        <v>1150000</v>
      </c>
      <c r="P345" s="14">
        <v>18938430</v>
      </c>
      <c r="Q345" s="14">
        <f t="shared" si="5"/>
        <v>18938430</v>
      </c>
      <c r="R345" s="14">
        <v>12351150</v>
      </c>
      <c r="S345" s="1">
        <v>0</v>
      </c>
      <c r="T345" s="1">
        <v>0</v>
      </c>
      <c r="U345" s="1" t="s">
        <v>532</v>
      </c>
    </row>
    <row r="346" spans="1:21" ht="15" hidden="1" x14ac:dyDescent="0.2">
      <c r="A346" s="10">
        <v>38</v>
      </c>
      <c r="B346" s="11" t="s">
        <v>92</v>
      </c>
      <c r="C346" s="12" t="s">
        <v>120</v>
      </c>
      <c r="D346" s="11" t="s">
        <v>48</v>
      </c>
      <c r="E346" s="13">
        <v>16.024049999999999</v>
      </c>
      <c r="F346" s="14">
        <v>400000</v>
      </c>
      <c r="G346" s="14">
        <v>6409620</v>
      </c>
      <c r="H346" s="15">
        <v>1150000</v>
      </c>
      <c r="I346" s="14">
        <v>18427657.5</v>
      </c>
      <c r="J346" s="16">
        <v>1</v>
      </c>
      <c r="K346" s="14">
        <v>1150000</v>
      </c>
      <c r="L346" s="14">
        <v>18427657.5</v>
      </c>
      <c r="M346" s="14">
        <v>0</v>
      </c>
      <c r="N346" s="14">
        <v>0</v>
      </c>
      <c r="O346" s="14">
        <v>1150000</v>
      </c>
      <c r="P346" s="14">
        <v>18427657.5</v>
      </c>
      <c r="Q346" s="14">
        <f t="shared" si="5"/>
        <v>18427657.5</v>
      </c>
      <c r="R346" s="14">
        <v>12018037.5</v>
      </c>
      <c r="U346" s="1" t="s">
        <v>533</v>
      </c>
    </row>
    <row r="347" spans="1:21" ht="15" hidden="1" x14ac:dyDescent="0.2">
      <c r="A347" s="10">
        <v>39</v>
      </c>
      <c r="B347" s="11" t="s">
        <v>94</v>
      </c>
      <c r="C347" s="12" t="s">
        <v>120</v>
      </c>
      <c r="D347" s="11" t="s">
        <v>48</v>
      </c>
      <c r="E347" s="13">
        <v>16.4682</v>
      </c>
      <c r="F347" s="14">
        <v>400000</v>
      </c>
      <c r="G347" s="14">
        <v>6587280</v>
      </c>
      <c r="H347" s="15">
        <v>1150000</v>
      </c>
      <c r="I347" s="14">
        <v>18938430</v>
      </c>
      <c r="J347" s="16">
        <v>1</v>
      </c>
      <c r="K347" s="14">
        <v>1150000</v>
      </c>
      <c r="L347" s="14">
        <v>18938430</v>
      </c>
      <c r="M347" s="14">
        <v>0</v>
      </c>
      <c r="N347" s="14">
        <v>0</v>
      </c>
      <c r="O347" s="14">
        <v>1150000</v>
      </c>
      <c r="P347" s="14">
        <v>18938430</v>
      </c>
      <c r="Q347" s="14">
        <f t="shared" si="5"/>
        <v>18938430</v>
      </c>
      <c r="R347" s="14">
        <v>12351150</v>
      </c>
      <c r="U347" s="1" t="s">
        <v>531</v>
      </c>
    </row>
    <row r="348" spans="1:21" ht="15" hidden="1" x14ac:dyDescent="0.2">
      <c r="A348" s="10">
        <v>40</v>
      </c>
      <c r="B348" s="11" t="s">
        <v>96</v>
      </c>
      <c r="C348" s="12" t="s">
        <v>406</v>
      </c>
      <c r="D348" s="11" t="s">
        <v>39</v>
      </c>
      <c r="E348" s="13">
        <v>68.801999999999992</v>
      </c>
      <c r="F348" s="14">
        <v>220000</v>
      </c>
      <c r="G348" s="14">
        <v>15136439.999999998</v>
      </c>
      <c r="H348" s="15">
        <v>300000</v>
      </c>
      <c r="I348" s="14">
        <v>20640599.999999996</v>
      </c>
      <c r="J348" s="16">
        <v>1</v>
      </c>
      <c r="K348" s="14">
        <v>300000</v>
      </c>
      <c r="L348" s="14">
        <v>20640599.999999996</v>
      </c>
      <c r="M348" s="14">
        <v>0</v>
      </c>
      <c r="N348" s="14">
        <v>0</v>
      </c>
      <c r="O348" s="14">
        <v>300000</v>
      </c>
      <c r="P348" s="14">
        <v>20640599.999999996</v>
      </c>
      <c r="Q348" s="14">
        <f t="shared" si="5"/>
        <v>20640599.999999996</v>
      </c>
      <c r="R348" s="14">
        <v>5504159.9999999981</v>
      </c>
      <c r="S348" s="1">
        <v>0</v>
      </c>
      <c r="T348" s="1">
        <v>0</v>
      </c>
      <c r="U348" s="1" t="s">
        <v>532</v>
      </c>
    </row>
    <row r="349" spans="1:21" ht="15" hidden="1" x14ac:dyDescent="0.2">
      <c r="A349" s="10">
        <v>41</v>
      </c>
      <c r="B349" s="11" t="s">
        <v>98</v>
      </c>
      <c r="C349" s="12" t="s">
        <v>406</v>
      </c>
      <c r="D349" s="11" t="s">
        <v>39</v>
      </c>
      <c r="E349" s="13">
        <v>332.85719999999998</v>
      </c>
      <c r="F349" s="14">
        <v>220000</v>
      </c>
      <c r="G349" s="14">
        <v>73228584</v>
      </c>
      <c r="H349" s="15">
        <v>300000</v>
      </c>
      <c r="I349" s="14">
        <v>99857160</v>
      </c>
      <c r="J349" s="16">
        <v>1</v>
      </c>
      <c r="K349" s="14">
        <v>300000</v>
      </c>
      <c r="L349" s="14">
        <v>99857160</v>
      </c>
      <c r="M349" s="14">
        <v>0</v>
      </c>
      <c r="N349" s="14">
        <v>0</v>
      </c>
      <c r="O349" s="14">
        <v>300000</v>
      </c>
      <c r="P349" s="14">
        <v>99857160</v>
      </c>
      <c r="Q349" s="14">
        <f t="shared" si="5"/>
        <v>99857160</v>
      </c>
      <c r="R349" s="14">
        <v>26628576</v>
      </c>
      <c r="U349" s="1" t="s">
        <v>531</v>
      </c>
    </row>
    <row r="350" spans="1:21" ht="15" hidden="1" x14ac:dyDescent="0.2">
      <c r="A350" s="10">
        <v>42</v>
      </c>
      <c r="B350" s="11" t="s">
        <v>100</v>
      </c>
      <c r="C350" s="12" t="s">
        <v>408</v>
      </c>
      <c r="D350" s="11" t="s">
        <v>135</v>
      </c>
      <c r="E350" s="13">
        <v>0.88312000000000013</v>
      </c>
      <c r="F350" s="14">
        <v>11667</v>
      </c>
      <c r="G350" s="14">
        <v>10303.361040000002</v>
      </c>
      <c r="H350" s="15">
        <v>15000</v>
      </c>
      <c r="I350" s="14">
        <v>13246.800000000001</v>
      </c>
      <c r="J350" s="16">
        <v>1</v>
      </c>
      <c r="K350" s="14">
        <v>15000</v>
      </c>
      <c r="L350" s="14">
        <v>13246.800000000001</v>
      </c>
      <c r="M350" s="14">
        <v>0</v>
      </c>
      <c r="N350" s="14">
        <v>0</v>
      </c>
      <c r="O350" s="14">
        <v>15000</v>
      </c>
      <c r="P350" s="14">
        <v>13246.800000000001</v>
      </c>
      <c r="Q350" s="14">
        <f t="shared" si="5"/>
        <v>13246.800000000001</v>
      </c>
      <c r="R350" s="14">
        <v>2943.4389599999995</v>
      </c>
      <c r="S350" s="1">
        <v>0</v>
      </c>
      <c r="T350" s="1">
        <v>0</v>
      </c>
      <c r="U350" s="1" t="s">
        <v>532</v>
      </c>
    </row>
    <row r="351" spans="1:21" ht="15" hidden="1" x14ac:dyDescent="0.2">
      <c r="A351" s="10">
        <v>43</v>
      </c>
      <c r="B351" s="11" t="s">
        <v>102</v>
      </c>
      <c r="C351" s="12" t="s">
        <v>408</v>
      </c>
      <c r="D351" s="11" t="s">
        <v>135</v>
      </c>
      <c r="E351" s="13">
        <v>0.77671999999999997</v>
      </c>
      <c r="F351" s="14">
        <v>11667</v>
      </c>
      <c r="G351" s="14">
        <v>9061.9922399999996</v>
      </c>
      <c r="H351" s="15">
        <v>15000</v>
      </c>
      <c r="I351" s="14">
        <v>11650.8</v>
      </c>
      <c r="J351" s="16">
        <v>1</v>
      </c>
      <c r="K351" s="14">
        <v>15000</v>
      </c>
      <c r="L351" s="14">
        <v>11650.8</v>
      </c>
      <c r="M351" s="14">
        <v>0</v>
      </c>
      <c r="N351" s="14">
        <v>0</v>
      </c>
      <c r="O351" s="14">
        <v>15000</v>
      </c>
      <c r="P351" s="14">
        <v>11650.8</v>
      </c>
      <c r="Q351" s="14">
        <f t="shared" si="5"/>
        <v>11650.8</v>
      </c>
      <c r="R351" s="14">
        <v>2588.8077599999997</v>
      </c>
      <c r="U351" s="1" t="s">
        <v>533</v>
      </c>
    </row>
    <row r="352" spans="1:21" ht="15" hidden="1" x14ac:dyDescent="0.2">
      <c r="A352" s="10">
        <v>44</v>
      </c>
      <c r="B352" s="11" t="s">
        <v>104</v>
      </c>
      <c r="C352" s="12" t="s">
        <v>408</v>
      </c>
      <c r="D352" s="11" t="s">
        <v>135</v>
      </c>
      <c r="E352" s="13">
        <v>2.7699100000000003</v>
      </c>
      <c r="F352" s="14">
        <v>11667</v>
      </c>
      <c r="G352" s="14">
        <v>32316.539970000005</v>
      </c>
      <c r="H352" s="15">
        <v>15000</v>
      </c>
      <c r="I352" s="14">
        <v>41548.65</v>
      </c>
      <c r="J352" s="16">
        <v>1</v>
      </c>
      <c r="K352" s="14">
        <v>15000</v>
      </c>
      <c r="L352" s="14">
        <v>41548.65</v>
      </c>
      <c r="M352" s="14">
        <v>0</v>
      </c>
      <c r="N352" s="14">
        <v>0</v>
      </c>
      <c r="O352" s="14">
        <v>15000</v>
      </c>
      <c r="P352" s="14">
        <v>41548.65</v>
      </c>
      <c r="Q352" s="14">
        <f t="shared" si="5"/>
        <v>41548.65</v>
      </c>
      <c r="R352" s="14">
        <v>9232.1100299999962</v>
      </c>
      <c r="U352" s="1" t="s">
        <v>531</v>
      </c>
    </row>
    <row r="353" spans="1:21" ht="15" hidden="1" x14ac:dyDescent="0.2">
      <c r="A353" s="10">
        <v>45</v>
      </c>
      <c r="B353" s="11" t="s">
        <v>106</v>
      </c>
      <c r="C353" s="12" t="s">
        <v>65</v>
      </c>
      <c r="D353" s="11" t="s">
        <v>35</v>
      </c>
      <c r="E353" s="13">
        <v>8</v>
      </c>
      <c r="F353" s="14">
        <v>5000</v>
      </c>
      <c r="G353" s="14">
        <v>40000</v>
      </c>
      <c r="H353" s="15">
        <v>5000</v>
      </c>
      <c r="I353" s="14">
        <v>40000</v>
      </c>
      <c r="J353" s="16">
        <v>1</v>
      </c>
      <c r="K353" s="14">
        <v>5000</v>
      </c>
      <c r="L353" s="14">
        <v>40000</v>
      </c>
      <c r="M353" s="14">
        <v>0</v>
      </c>
      <c r="N353" s="14">
        <v>0</v>
      </c>
      <c r="O353" s="14">
        <v>5000</v>
      </c>
      <c r="P353" s="14">
        <v>40000</v>
      </c>
      <c r="Q353" s="14">
        <f t="shared" si="5"/>
        <v>40000</v>
      </c>
      <c r="R353" s="14">
        <v>0</v>
      </c>
      <c r="U353" s="1" t="s">
        <v>532</v>
      </c>
    </row>
    <row r="354" spans="1:21" ht="15" hidden="1" x14ac:dyDescent="0.2">
      <c r="A354" s="10">
        <v>46</v>
      </c>
      <c r="B354" s="11" t="s">
        <v>108</v>
      </c>
      <c r="C354" s="12" t="s">
        <v>65</v>
      </c>
      <c r="D354" s="11" t="s">
        <v>35</v>
      </c>
      <c r="E354" s="13">
        <v>10</v>
      </c>
      <c r="F354" s="14">
        <v>5000</v>
      </c>
      <c r="G354" s="14">
        <v>50000</v>
      </c>
      <c r="H354" s="15">
        <v>5000</v>
      </c>
      <c r="I354" s="14">
        <v>50000</v>
      </c>
      <c r="J354" s="16">
        <v>1</v>
      </c>
      <c r="K354" s="14">
        <v>5000</v>
      </c>
      <c r="L354" s="14">
        <v>50000</v>
      </c>
      <c r="M354" s="14">
        <v>0</v>
      </c>
      <c r="N354" s="14">
        <v>0</v>
      </c>
      <c r="O354" s="14">
        <v>5000</v>
      </c>
      <c r="P354" s="14">
        <v>50000</v>
      </c>
      <c r="Q354" s="14">
        <f t="shared" si="5"/>
        <v>50000</v>
      </c>
      <c r="R354" s="14">
        <v>0</v>
      </c>
      <c r="U354" s="1" t="s">
        <v>532</v>
      </c>
    </row>
    <row r="355" spans="1:21" ht="15" hidden="1" x14ac:dyDescent="0.2">
      <c r="A355" s="10">
        <v>47</v>
      </c>
      <c r="B355" s="11" t="s">
        <v>110</v>
      </c>
      <c r="C355" s="12" t="s">
        <v>65</v>
      </c>
      <c r="D355" s="11" t="s">
        <v>35</v>
      </c>
      <c r="E355" s="13">
        <v>8</v>
      </c>
      <c r="F355" s="14">
        <v>5000</v>
      </c>
      <c r="G355" s="14">
        <v>40000</v>
      </c>
      <c r="H355" s="15">
        <v>5000</v>
      </c>
      <c r="I355" s="14">
        <v>40000</v>
      </c>
      <c r="J355" s="16">
        <v>1</v>
      </c>
      <c r="K355" s="14">
        <v>5000</v>
      </c>
      <c r="L355" s="14">
        <v>40000</v>
      </c>
      <c r="M355" s="14">
        <v>0</v>
      </c>
      <c r="N355" s="14">
        <v>0</v>
      </c>
      <c r="O355" s="14">
        <v>5000</v>
      </c>
      <c r="P355" s="14">
        <v>40000</v>
      </c>
      <c r="Q355" s="14">
        <f t="shared" si="5"/>
        <v>40000</v>
      </c>
      <c r="R355" s="14">
        <v>0</v>
      </c>
      <c r="U355" s="1" t="s">
        <v>533</v>
      </c>
    </row>
    <row r="356" spans="1:21" ht="15" hidden="1" x14ac:dyDescent="0.2">
      <c r="A356" s="10">
        <v>48</v>
      </c>
      <c r="B356" s="11" t="s">
        <v>110</v>
      </c>
      <c r="C356" s="12" t="s">
        <v>65</v>
      </c>
      <c r="D356" s="11" t="s">
        <v>35</v>
      </c>
      <c r="E356" s="13">
        <v>20</v>
      </c>
      <c r="F356" s="14">
        <v>5000</v>
      </c>
      <c r="G356" s="14">
        <v>100000</v>
      </c>
      <c r="H356" s="15">
        <v>5000</v>
      </c>
      <c r="I356" s="14">
        <v>100000</v>
      </c>
      <c r="J356" s="16">
        <v>1</v>
      </c>
      <c r="K356" s="14">
        <v>5000</v>
      </c>
      <c r="L356" s="14">
        <v>100000</v>
      </c>
      <c r="M356" s="14">
        <v>0</v>
      </c>
      <c r="N356" s="14">
        <v>0</v>
      </c>
      <c r="O356" s="14">
        <v>5000</v>
      </c>
      <c r="P356" s="14">
        <v>100000</v>
      </c>
      <c r="Q356" s="14">
        <f t="shared" si="5"/>
        <v>100000</v>
      </c>
      <c r="R356" s="14">
        <v>0</v>
      </c>
      <c r="U356" s="1" t="s">
        <v>533</v>
      </c>
    </row>
    <row r="357" spans="1:21" ht="15" hidden="1" x14ac:dyDescent="0.2">
      <c r="A357" s="10">
        <v>49</v>
      </c>
      <c r="B357" s="11" t="s">
        <v>113</v>
      </c>
      <c r="C357" s="12" t="s">
        <v>65</v>
      </c>
      <c r="D357" s="11" t="s">
        <v>35</v>
      </c>
      <c r="E357" s="13">
        <v>8</v>
      </c>
      <c r="F357" s="14">
        <v>5000</v>
      </c>
      <c r="G357" s="14">
        <v>40000</v>
      </c>
      <c r="H357" s="15">
        <v>5000</v>
      </c>
      <c r="I357" s="14">
        <v>40000</v>
      </c>
      <c r="J357" s="16">
        <v>1</v>
      </c>
      <c r="K357" s="14">
        <v>5000</v>
      </c>
      <c r="L357" s="14">
        <v>40000</v>
      </c>
      <c r="M357" s="14">
        <v>0</v>
      </c>
      <c r="N357" s="14">
        <v>0</v>
      </c>
      <c r="O357" s="14">
        <v>5000</v>
      </c>
      <c r="P357" s="14">
        <v>40000</v>
      </c>
      <c r="Q357" s="14">
        <f t="shared" si="5"/>
        <v>40000</v>
      </c>
      <c r="R357" s="14">
        <v>0</v>
      </c>
      <c r="U357" s="1" t="s">
        <v>531</v>
      </c>
    </row>
    <row r="358" spans="1:21" ht="15" hidden="1" x14ac:dyDescent="0.2">
      <c r="A358" s="10">
        <v>50</v>
      </c>
      <c r="B358" s="11" t="s">
        <v>115</v>
      </c>
      <c r="C358" s="12" t="s">
        <v>65</v>
      </c>
      <c r="D358" s="11" t="s">
        <v>35</v>
      </c>
      <c r="E358" s="13">
        <v>10</v>
      </c>
      <c r="F358" s="14">
        <v>5000</v>
      </c>
      <c r="G358" s="14">
        <v>50000</v>
      </c>
      <c r="H358" s="15">
        <v>5000</v>
      </c>
      <c r="I358" s="14">
        <v>50000</v>
      </c>
      <c r="J358" s="16">
        <v>1</v>
      </c>
      <c r="K358" s="14">
        <v>5000</v>
      </c>
      <c r="L358" s="14">
        <v>50000</v>
      </c>
      <c r="M358" s="14">
        <v>0</v>
      </c>
      <c r="N358" s="14">
        <v>0</v>
      </c>
      <c r="O358" s="14">
        <v>5000</v>
      </c>
      <c r="P358" s="14">
        <v>50000</v>
      </c>
      <c r="Q358" s="14">
        <f t="shared" si="5"/>
        <v>50000</v>
      </c>
      <c r="R358" s="14">
        <v>0</v>
      </c>
      <c r="U358" s="1" t="s">
        <v>531</v>
      </c>
    </row>
    <row r="359" spans="1:21" ht="15" hidden="1" x14ac:dyDescent="0.2">
      <c r="A359" s="10">
        <v>51</v>
      </c>
      <c r="B359" s="11" t="s">
        <v>117</v>
      </c>
      <c r="C359" s="12" t="s">
        <v>380</v>
      </c>
      <c r="D359" s="11" t="s">
        <v>35</v>
      </c>
      <c r="E359" s="13">
        <v>6</v>
      </c>
      <c r="F359" s="14">
        <v>5000</v>
      </c>
      <c r="G359" s="14">
        <v>30000</v>
      </c>
      <c r="H359" s="15">
        <v>5000</v>
      </c>
      <c r="I359" s="14">
        <v>30000</v>
      </c>
      <c r="J359" s="16">
        <v>1</v>
      </c>
      <c r="K359" s="14">
        <v>5000</v>
      </c>
      <c r="L359" s="14">
        <v>30000</v>
      </c>
      <c r="M359" s="14">
        <v>0</v>
      </c>
      <c r="N359" s="14">
        <v>0</v>
      </c>
      <c r="O359" s="14">
        <v>5000</v>
      </c>
      <c r="P359" s="14">
        <v>30000</v>
      </c>
      <c r="Q359" s="14">
        <f t="shared" si="5"/>
        <v>30000</v>
      </c>
      <c r="R359" s="14">
        <v>0</v>
      </c>
      <c r="U359" s="1" t="s">
        <v>532</v>
      </c>
    </row>
    <row r="360" spans="1:21" ht="15" hidden="1" x14ac:dyDescent="0.2">
      <c r="A360" s="10">
        <v>52</v>
      </c>
      <c r="B360" s="11" t="s">
        <v>119</v>
      </c>
      <c r="C360" s="12" t="s">
        <v>380</v>
      </c>
      <c r="D360" s="11" t="s">
        <v>35</v>
      </c>
      <c r="E360" s="13">
        <v>6</v>
      </c>
      <c r="F360" s="14">
        <v>5000</v>
      </c>
      <c r="G360" s="14">
        <v>30000</v>
      </c>
      <c r="H360" s="15">
        <v>5000</v>
      </c>
      <c r="I360" s="14">
        <v>30000</v>
      </c>
      <c r="J360" s="16">
        <v>1</v>
      </c>
      <c r="K360" s="14">
        <v>5000</v>
      </c>
      <c r="L360" s="14">
        <v>30000</v>
      </c>
      <c r="M360" s="14">
        <v>0</v>
      </c>
      <c r="N360" s="14">
        <v>0</v>
      </c>
      <c r="O360" s="14">
        <v>5000</v>
      </c>
      <c r="P360" s="14">
        <v>30000</v>
      </c>
      <c r="Q360" s="14">
        <f t="shared" si="5"/>
        <v>30000</v>
      </c>
      <c r="R360" s="14">
        <v>0</v>
      </c>
      <c r="U360" s="1" t="s">
        <v>531</v>
      </c>
    </row>
    <row r="361" spans="1:21" ht="15" hidden="1" x14ac:dyDescent="0.2">
      <c r="A361" s="10">
        <v>53</v>
      </c>
      <c r="B361" s="11" t="s">
        <v>121</v>
      </c>
      <c r="C361" s="12" t="s">
        <v>45</v>
      </c>
      <c r="D361" s="11" t="s">
        <v>46</v>
      </c>
      <c r="E361" s="13">
        <v>2</v>
      </c>
      <c r="F361" s="14">
        <v>200000</v>
      </c>
      <c r="G361" s="14">
        <v>400000</v>
      </c>
      <c r="H361" s="15">
        <v>200000</v>
      </c>
      <c r="I361" s="14">
        <v>400000</v>
      </c>
      <c r="J361" s="16">
        <v>1</v>
      </c>
      <c r="K361" s="14">
        <v>200000</v>
      </c>
      <c r="L361" s="14">
        <v>400000</v>
      </c>
      <c r="M361" s="14">
        <v>0</v>
      </c>
      <c r="N361" s="14">
        <v>0</v>
      </c>
      <c r="O361" s="14">
        <v>200000</v>
      </c>
      <c r="P361" s="14">
        <v>400000</v>
      </c>
      <c r="Q361" s="14">
        <f t="shared" si="5"/>
        <v>400000</v>
      </c>
      <c r="R361" s="14">
        <v>0</v>
      </c>
      <c r="U361" s="1" t="s">
        <v>532</v>
      </c>
    </row>
    <row r="362" spans="1:21" ht="15" hidden="1" x14ac:dyDescent="0.2">
      <c r="A362" s="10">
        <v>54</v>
      </c>
      <c r="B362" s="11" t="s">
        <v>123</v>
      </c>
      <c r="C362" s="12" t="s">
        <v>441</v>
      </c>
      <c r="D362" s="11" t="s">
        <v>46</v>
      </c>
      <c r="E362" s="13">
        <v>2</v>
      </c>
      <c r="F362" s="14">
        <v>200000</v>
      </c>
      <c r="G362" s="14">
        <v>400000</v>
      </c>
      <c r="H362" s="15">
        <v>200000</v>
      </c>
      <c r="I362" s="14">
        <v>400000</v>
      </c>
      <c r="J362" s="16">
        <v>1</v>
      </c>
      <c r="K362" s="14">
        <v>200000</v>
      </c>
      <c r="L362" s="14">
        <v>400000</v>
      </c>
      <c r="M362" s="14">
        <v>0</v>
      </c>
      <c r="N362" s="14">
        <v>0</v>
      </c>
      <c r="O362" s="14">
        <v>200000</v>
      </c>
      <c r="P362" s="14">
        <v>400000</v>
      </c>
      <c r="Q362" s="14">
        <f t="shared" si="5"/>
        <v>400000</v>
      </c>
      <c r="R362" s="14">
        <v>0</v>
      </c>
      <c r="U362" s="1" t="s">
        <v>533</v>
      </c>
    </row>
    <row r="363" spans="1:21" ht="15" hidden="1" x14ac:dyDescent="0.2">
      <c r="A363" s="10">
        <v>55</v>
      </c>
      <c r="B363" s="11" t="s">
        <v>125</v>
      </c>
      <c r="C363" s="12" t="s">
        <v>475</v>
      </c>
      <c r="D363" s="11" t="s">
        <v>46</v>
      </c>
      <c r="E363" s="13">
        <v>2</v>
      </c>
      <c r="F363" s="14">
        <v>200000</v>
      </c>
      <c r="G363" s="14">
        <v>400000</v>
      </c>
      <c r="H363" s="15">
        <v>200000</v>
      </c>
      <c r="I363" s="14">
        <v>400000</v>
      </c>
      <c r="J363" s="16">
        <v>1</v>
      </c>
      <c r="K363" s="14">
        <v>200000</v>
      </c>
      <c r="L363" s="14">
        <v>400000</v>
      </c>
      <c r="M363" s="14">
        <v>0</v>
      </c>
      <c r="N363" s="14">
        <v>0</v>
      </c>
      <c r="O363" s="14">
        <v>200000</v>
      </c>
      <c r="P363" s="14">
        <v>400000</v>
      </c>
      <c r="Q363" s="14">
        <f t="shared" si="5"/>
        <v>400000</v>
      </c>
      <c r="R363" s="14">
        <v>0</v>
      </c>
      <c r="U363" s="1" t="s">
        <v>531</v>
      </c>
    </row>
    <row r="364" spans="1:21" ht="15" hidden="1" x14ac:dyDescent="0.2">
      <c r="A364" s="10">
        <v>56</v>
      </c>
      <c r="B364" s="11" t="s">
        <v>127</v>
      </c>
      <c r="C364" s="12" t="s">
        <v>409</v>
      </c>
      <c r="D364" s="11" t="s">
        <v>39</v>
      </c>
      <c r="E364" s="13">
        <v>0.65500000000000003</v>
      </c>
      <c r="F364" s="14">
        <v>140000</v>
      </c>
      <c r="G364" s="14">
        <v>91700</v>
      </c>
      <c r="H364" s="15">
        <v>200000</v>
      </c>
      <c r="I364" s="14">
        <v>131000</v>
      </c>
      <c r="J364" s="16">
        <v>1</v>
      </c>
      <c r="K364" s="14">
        <v>200000</v>
      </c>
      <c r="L364" s="14">
        <v>131000</v>
      </c>
      <c r="M364" s="14">
        <v>0</v>
      </c>
      <c r="N364" s="14">
        <v>0</v>
      </c>
      <c r="O364" s="14">
        <v>200000</v>
      </c>
      <c r="P364" s="14">
        <v>131000</v>
      </c>
      <c r="Q364" s="14">
        <f t="shared" si="5"/>
        <v>131000</v>
      </c>
      <c r="R364" s="14">
        <v>39300</v>
      </c>
      <c r="S364" s="1">
        <v>0</v>
      </c>
      <c r="T364" s="1">
        <v>0</v>
      </c>
      <c r="U364" s="1" t="s">
        <v>532</v>
      </c>
    </row>
    <row r="365" spans="1:21" ht="15" hidden="1" x14ac:dyDescent="0.2">
      <c r="A365" s="10">
        <v>57</v>
      </c>
      <c r="B365" s="11" t="s">
        <v>129</v>
      </c>
      <c r="C365" s="12" t="s">
        <v>453</v>
      </c>
      <c r="D365" s="11" t="s">
        <v>35</v>
      </c>
      <c r="E365" s="13">
        <v>0.8</v>
      </c>
      <c r="F365" s="14">
        <v>2909</v>
      </c>
      <c r="G365" s="14">
        <v>2327.2000000000003</v>
      </c>
      <c r="H365" s="15">
        <v>2909</v>
      </c>
      <c r="I365" s="14">
        <v>2327.2000000000003</v>
      </c>
      <c r="J365" s="16">
        <v>1</v>
      </c>
      <c r="K365" s="14">
        <v>2909</v>
      </c>
      <c r="L365" s="14">
        <v>2327.2000000000003</v>
      </c>
      <c r="M365" s="14">
        <v>0</v>
      </c>
      <c r="N365" s="14">
        <v>0</v>
      </c>
      <c r="O365" s="14">
        <v>2909</v>
      </c>
      <c r="P365" s="14">
        <v>2327.2000000000003</v>
      </c>
      <c r="Q365" s="14">
        <f t="shared" si="5"/>
        <v>2327.2000000000003</v>
      </c>
      <c r="R365" s="14">
        <v>0</v>
      </c>
      <c r="U365" s="1" t="s">
        <v>533</v>
      </c>
    </row>
    <row r="366" spans="1:21" ht="15" hidden="1" x14ac:dyDescent="0.2">
      <c r="A366" s="10">
        <v>58</v>
      </c>
      <c r="B366" s="11" t="s">
        <v>131</v>
      </c>
      <c r="C366" s="12" t="s">
        <v>331</v>
      </c>
      <c r="D366" s="11" t="s">
        <v>35</v>
      </c>
      <c r="E366" s="13">
        <v>9.6</v>
      </c>
      <c r="F366" s="14">
        <v>4909</v>
      </c>
      <c r="G366" s="14">
        <v>47126.400000000001</v>
      </c>
      <c r="H366" s="15">
        <v>4909</v>
      </c>
      <c r="I366" s="14">
        <v>47126.400000000001</v>
      </c>
      <c r="J366" s="16">
        <v>1</v>
      </c>
      <c r="K366" s="14">
        <v>4909</v>
      </c>
      <c r="L366" s="14">
        <v>47126.400000000001</v>
      </c>
      <c r="M366" s="14">
        <v>0</v>
      </c>
      <c r="N366" s="14">
        <v>0</v>
      </c>
      <c r="O366" s="14">
        <v>4909</v>
      </c>
      <c r="P366" s="14">
        <v>47126.400000000001</v>
      </c>
      <c r="Q366" s="14">
        <f t="shared" si="5"/>
        <v>47126.400000000001</v>
      </c>
      <c r="R366" s="14">
        <v>0</v>
      </c>
      <c r="S366" s="1">
        <v>0</v>
      </c>
      <c r="T366" s="1">
        <v>0</v>
      </c>
      <c r="U366" s="1" t="s">
        <v>532</v>
      </c>
    </row>
    <row r="367" spans="1:21" ht="15" hidden="1" x14ac:dyDescent="0.2">
      <c r="A367" s="10">
        <v>59</v>
      </c>
      <c r="B367" s="11" t="s">
        <v>133</v>
      </c>
      <c r="C367" s="12" t="s">
        <v>331</v>
      </c>
      <c r="D367" s="11" t="s">
        <v>35</v>
      </c>
      <c r="E367" s="13">
        <v>8.16</v>
      </c>
      <c r="F367" s="14">
        <v>4909</v>
      </c>
      <c r="G367" s="14">
        <v>40057.440000000002</v>
      </c>
      <c r="H367" s="15">
        <v>4909</v>
      </c>
      <c r="I367" s="14">
        <v>40057.440000000002</v>
      </c>
      <c r="J367" s="16">
        <v>1</v>
      </c>
      <c r="K367" s="14">
        <v>4909</v>
      </c>
      <c r="L367" s="14">
        <v>40057.440000000002</v>
      </c>
      <c r="M367" s="14">
        <v>0</v>
      </c>
      <c r="N367" s="14">
        <v>0</v>
      </c>
      <c r="O367" s="14">
        <v>4909</v>
      </c>
      <c r="P367" s="14">
        <v>40057.440000000002</v>
      </c>
      <c r="Q367" s="14">
        <f t="shared" si="5"/>
        <v>40057.440000000002</v>
      </c>
      <c r="R367" s="14">
        <v>0</v>
      </c>
      <c r="U367" s="1" t="s">
        <v>533</v>
      </c>
    </row>
    <row r="368" spans="1:21" ht="15" hidden="1" x14ac:dyDescent="0.2">
      <c r="A368" s="10">
        <v>60</v>
      </c>
      <c r="B368" s="11" t="s">
        <v>136</v>
      </c>
      <c r="C368" s="12" t="s">
        <v>331</v>
      </c>
      <c r="D368" s="11" t="s">
        <v>35</v>
      </c>
      <c r="E368" s="13">
        <v>9.6</v>
      </c>
      <c r="F368" s="14">
        <v>4909</v>
      </c>
      <c r="G368" s="14">
        <v>47126.400000000001</v>
      </c>
      <c r="H368" s="15">
        <v>4909</v>
      </c>
      <c r="I368" s="14">
        <v>47126.400000000001</v>
      </c>
      <c r="J368" s="16">
        <v>1</v>
      </c>
      <c r="K368" s="14">
        <v>4909</v>
      </c>
      <c r="L368" s="14">
        <v>47126.400000000001</v>
      </c>
      <c r="M368" s="14">
        <v>0</v>
      </c>
      <c r="N368" s="14">
        <v>0</v>
      </c>
      <c r="O368" s="14">
        <v>4909</v>
      </c>
      <c r="P368" s="14">
        <v>47126.400000000001</v>
      </c>
      <c r="Q368" s="14">
        <f t="shared" si="5"/>
        <v>47126.400000000001</v>
      </c>
      <c r="R368" s="14">
        <v>0</v>
      </c>
      <c r="U368" s="1" t="s">
        <v>531</v>
      </c>
    </row>
    <row r="369" spans="1:21" ht="15" hidden="1" x14ac:dyDescent="0.2">
      <c r="A369" s="10">
        <v>61</v>
      </c>
      <c r="B369" s="11" t="s">
        <v>138</v>
      </c>
      <c r="C369" s="12" t="s">
        <v>333</v>
      </c>
      <c r="D369" s="11" t="s">
        <v>35</v>
      </c>
      <c r="E369" s="13">
        <v>1.28</v>
      </c>
      <c r="F369" s="14">
        <v>7636</v>
      </c>
      <c r="G369" s="14">
        <v>9774.08</v>
      </c>
      <c r="H369" s="15">
        <v>7636</v>
      </c>
      <c r="I369" s="14">
        <v>9774.08</v>
      </c>
      <c r="J369" s="16">
        <v>1</v>
      </c>
      <c r="K369" s="14">
        <v>7636</v>
      </c>
      <c r="L369" s="14">
        <v>9774.08</v>
      </c>
      <c r="M369" s="14">
        <v>0</v>
      </c>
      <c r="N369" s="14">
        <v>0</v>
      </c>
      <c r="O369" s="14">
        <v>7636</v>
      </c>
      <c r="P369" s="14">
        <v>9774.08</v>
      </c>
      <c r="Q369" s="14">
        <f t="shared" si="5"/>
        <v>9774.08</v>
      </c>
      <c r="R369" s="14">
        <v>0</v>
      </c>
      <c r="S369" s="1">
        <v>0</v>
      </c>
      <c r="T369" s="1">
        <v>0</v>
      </c>
      <c r="U369" s="1" t="s">
        <v>532</v>
      </c>
    </row>
    <row r="370" spans="1:21" ht="15" hidden="1" x14ac:dyDescent="0.2">
      <c r="A370" s="10">
        <v>62</v>
      </c>
      <c r="B370" s="11" t="s">
        <v>140</v>
      </c>
      <c r="C370" s="12" t="s">
        <v>333</v>
      </c>
      <c r="D370" s="11" t="s">
        <v>35</v>
      </c>
      <c r="E370" s="13">
        <v>2.2400000000000002</v>
      </c>
      <c r="F370" s="14">
        <v>7636</v>
      </c>
      <c r="G370" s="14">
        <v>17104.640000000003</v>
      </c>
      <c r="H370" s="15">
        <v>7636</v>
      </c>
      <c r="I370" s="14">
        <v>17104.640000000003</v>
      </c>
      <c r="J370" s="16">
        <v>1</v>
      </c>
      <c r="K370" s="14">
        <v>7636</v>
      </c>
      <c r="L370" s="14">
        <v>17104.640000000003</v>
      </c>
      <c r="M370" s="14">
        <v>0</v>
      </c>
      <c r="N370" s="14">
        <v>0</v>
      </c>
      <c r="O370" s="14">
        <v>7636</v>
      </c>
      <c r="P370" s="14">
        <v>17104.640000000003</v>
      </c>
      <c r="Q370" s="14">
        <f t="shared" si="5"/>
        <v>17104.640000000003</v>
      </c>
      <c r="R370" s="14">
        <v>0</v>
      </c>
      <c r="U370" s="1" t="s">
        <v>533</v>
      </c>
    </row>
    <row r="371" spans="1:21" ht="15" hidden="1" x14ac:dyDescent="0.2">
      <c r="A371" s="10">
        <v>63</v>
      </c>
      <c r="B371" s="11" t="s">
        <v>142</v>
      </c>
      <c r="C371" s="12" t="s">
        <v>333</v>
      </c>
      <c r="D371" s="11" t="s">
        <v>35</v>
      </c>
      <c r="E371" s="13">
        <v>1.28</v>
      </c>
      <c r="F371" s="14">
        <v>7636</v>
      </c>
      <c r="G371" s="14">
        <v>9774.08</v>
      </c>
      <c r="H371" s="15">
        <v>7636</v>
      </c>
      <c r="I371" s="14">
        <v>9774.08</v>
      </c>
      <c r="J371" s="16">
        <v>1</v>
      </c>
      <c r="K371" s="14">
        <v>7636</v>
      </c>
      <c r="L371" s="14">
        <v>9774.08</v>
      </c>
      <c r="M371" s="14">
        <v>0</v>
      </c>
      <c r="N371" s="14">
        <v>0</v>
      </c>
      <c r="O371" s="14">
        <v>7636</v>
      </c>
      <c r="P371" s="14">
        <v>9774.08</v>
      </c>
      <c r="Q371" s="14">
        <f t="shared" si="5"/>
        <v>9774.08</v>
      </c>
      <c r="R371" s="14">
        <v>0</v>
      </c>
      <c r="U371" s="1" t="s">
        <v>531</v>
      </c>
    </row>
    <row r="372" spans="1:21" ht="15" hidden="1" x14ac:dyDescent="0.2">
      <c r="A372" s="10">
        <v>64</v>
      </c>
      <c r="B372" s="11" t="s">
        <v>144</v>
      </c>
      <c r="C372" s="12" t="s">
        <v>513</v>
      </c>
      <c r="D372" s="11" t="s">
        <v>58</v>
      </c>
      <c r="E372" s="13">
        <v>1</v>
      </c>
      <c r="F372" s="14">
        <v>40000</v>
      </c>
      <c r="G372" s="14">
        <v>40000</v>
      </c>
      <c r="H372" s="15">
        <v>42000</v>
      </c>
      <c r="I372" s="14">
        <v>42000</v>
      </c>
      <c r="J372" s="16">
        <v>1</v>
      </c>
      <c r="K372" s="14">
        <v>42000</v>
      </c>
      <c r="L372" s="14">
        <v>42000</v>
      </c>
      <c r="M372" s="14">
        <v>0</v>
      </c>
      <c r="N372" s="14">
        <v>0</v>
      </c>
      <c r="O372" s="14">
        <v>42000</v>
      </c>
      <c r="P372" s="14">
        <v>42000</v>
      </c>
      <c r="Q372" s="14">
        <f t="shared" si="5"/>
        <v>42000</v>
      </c>
      <c r="R372" s="14">
        <v>2000</v>
      </c>
      <c r="U372" s="1" t="s">
        <v>531</v>
      </c>
    </row>
    <row r="373" spans="1:21" ht="15" hidden="1" x14ac:dyDescent="0.2">
      <c r="A373" s="10">
        <v>65</v>
      </c>
      <c r="B373" s="11" t="s">
        <v>146</v>
      </c>
      <c r="C373" s="12" t="s">
        <v>122</v>
      </c>
      <c r="D373" s="11" t="s">
        <v>58</v>
      </c>
      <c r="E373" s="13">
        <v>4</v>
      </c>
      <c r="F373" s="14">
        <v>76667</v>
      </c>
      <c r="G373" s="14">
        <v>306668</v>
      </c>
      <c r="H373" s="15">
        <v>232727</v>
      </c>
      <c r="I373" s="14">
        <v>930908</v>
      </c>
      <c r="J373" s="16">
        <v>1</v>
      </c>
      <c r="K373" s="14">
        <v>232727</v>
      </c>
      <c r="L373" s="14">
        <v>930908</v>
      </c>
      <c r="M373" s="14">
        <v>0</v>
      </c>
      <c r="N373" s="14">
        <v>0</v>
      </c>
      <c r="O373" s="14">
        <v>232727</v>
      </c>
      <c r="P373" s="14">
        <v>930908</v>
      </c>
      <c r="Q373" s="14">
        <f t="shared" si="5"/>
        <v>930908</v>
      </c>
      <c r="R373" s="14">
        <v>624240</v>
      </c>
      <c r="S373" s="1">
        <v>0</v>
      </c>
      <c r="T373" s="1">
        <v>0</v>
      </c>
      <c r="U373" s="1" t="s">
        <v>532</v>
      </c>
    </row>
    <row r="374" spans="1:21" ht="15" hidden="1" x14ac:dyDescent="0.2">
      <c r="A374" s="10">
        <v>66</v>
      </c>
      <c r="B374" s="11" t="s">
        <v>148</v>
      </c>
      <c r="C374" s="12" t="s">
        <v>122</v>
      </c>
      <c r="D374" s="11" t="s">
        <v>58</v>
      </c>
      <c r="E374" s="13">
        <v>4</v>
      </c>
      <c r="F374" s="14">
        <v>76667</v>
      </c>
      <c r="G374" s="14">
        <v>306668</v>
      </c>
      <c r="H374" s="15">
        <v>232727</v>
      </c>
      <c r="I374" s="14">
        <v>930908</v>
      </c>
      <c r="J374" s="16">
        <v>1</v>
      </c>
      <c r="K374" s="14">
        <v>232727</v>
      </c>
      <c r="L374" s="14">
        <v>930908</v>
      </c>
      <c r="M374" s="14">
        <v>0</v>
      </c>
      <c r="N374" s="14">
        <v>0</v>
      </c>
      <c r="O374" s="14">
        <v>232727</v>
      </c>
      <c r="P374" s="14">
        <v>930908</v>
      </c>
      <c r="Q374" s="14">
        <f t="shared" si="5"/>
        <v>930908</v>
      </c>
      <c r="R374" s="14">
        <v>624240</v>
      </c>
      <c r="U374" s="1" t="s">
        <v>533</v>
      </c>
    </row>
    <row r="375" spans="1:21" ht="15" hidden="1" x14ac:dyDescent="0.2">
      <c r="A375" s="10">
        <v>67</v>
      </c>
      <c r="B375" s="11" t="s">
        <v>150</v>
      </c>
      <c r="C375" s="12" t="s">
        <v>122</v>
      </c>
      <c r="D375" s="11" t="s">
        <v>58</v>
      </c>
      <c r="E375" s="13">
        <v>4</v>
      </c>
      <c r="F375" s="14">
        <v>76667</v>
      </c>
      <c r="G375" s="14">
        <v>306668</v>
      </c>
      <c r="H375" s="15">
        <v>232727</v>
      </c>
      <c r="I375" s="14">
        <v>930908</v>
      </c>
      <c r="J375" s="16">
        <v>1</v>
      </c>
      <c r="K375" s="14">
        <v>232727</v>
      </c>
      <c r="L375" s="14">
        <v>930908</v>
      </c>
      <c r="M375" s="14">
        <v>0</v>
      </c>
      <c r="N375" s="14">
        <v>0</v>
      </c>
      <c r="O375" s="14">
        <v>232727</v>
      </c>
      <c r="P375" s="14">
        <v>930908</v>
      </c>
      <c r="Q375" s="14">
        <f t="shared" si="5"/>
        <v>930908</v>
      </c>
      <c r="R375" s="14">
        <v>624240</v>
      </c>
      <c r="U375" s="1" t="s">
        <v>531</v>
      </c>
    </row>
    <row r="376" spans="1:21" ht="15" hidden="1" x14ac:dyDescent="0.2">
      <c r="A376" s="10">
        <v>68</v>
      </c>
      <c r="B376" s="11" t="s">
        <v>152</v>
      </c>
      <c r="C376" s="12" t="s">
        <v>124</v>
      </c>
      <c r="D376" s="11" t="s">
        <v>58</v>
      </c>
      <c r="E376" s="13">
        <v>2</v>
      </c>
      <c r="F376" s="14">
        <v>122730</v>
      </c>
      <c r="G376" s="14">
        <v>245460</v>
      </c>
      <c r="H376" s="15">
        <v>2840000</v>
      </c>
      <c r="I376" s="14">
        <v>5680000</v>
      </c>
      <c r="J376" s="16">
        <v>1</v>
      </c>
      <c r="K376" s="14">
        <v>2840000</v>
      </c>
      <c r="L376" s="14">
        <v>5680000</v>
      </c>
      <c r="M376" s="14">
        <v>0</v>
      </c>
      <c r="N376" s="14">
        <v>0</v>
      </c>
      <c r="O376" s="14">
        <v>2840000</v>
      </c>
      <c r="P376" s="14">
        <v>5680000</v>
      </c>
      <c r="Q376" s="14">
        <f t="shared" si="5"/>
        <v>5680000</v>
      </c>
      <c r="R376" s="14">
        <v>5434540</v>
      </c>
      <c r="S376" s="1">
        <v>0</v>
      </c>
      <c r="T376" s="1">
        <v>0</v>
      </c>
      <c r="U376" s="1" t="s">
        <v>532</v>
      </c>
    </row>
    <row r="377" spans="1:21" ht="15" hidden="1" x14ac:dyDescent="0.2">
      <c r="A377" s="10">
        <v>69</v>
      </c>
      <c r="B377" s="11" t="s">
        <v>158</v>
      </c>
      <c r="C377" s="12" t="s">
        <v>124</v>
      </c>
      <c r="D377" s="11" t="s">
        <v>58</v>
      </c>
      <c r="E377" s="13">
        <v>2</v>
      </c>
      <c r="F377" s="14">
        <v>122730</v>
      </c>
      <c r="G377" s="14">
        <v>245460</v>
      </c>
      <c r="H377" s="15">
        <v>2840000</v>
      </c>
      <c r="I377" s="14">
        <v>5680000</v>
      </c>
      <c r="J377" s="16">
        <v>1</v>
      </c>
      <c r="K377" s="14">
        <v>2840000</v>
      </c>
      <c r="L377" s="14">
        <v>5680000</v>
      </c>
      <c r="M377" s="14">
        <v>0</v>
      </c>
      <c r="N377" s="14">
        <v>0</v>
      </c>
      <c r="O377" s="14">
        <v>2840000</v>
      </c>
      <c r="P377" s="14">
        <v>5680000</v>
      </c>
      <c r="Q377" s="14">
        <f t="shared" si="5"/>
        <v>5680000</v>
      </c>
      <c r="R377" s="14">
        <v>5434540</v>
      </c>
      <c r="U377" s="1" t="s">
        <v>533</v>
      </c>
    </row>
    <row r="378" spans="1:21" ht="15" hidden="1" x14ac:dyDescent="0.2">
      <c r="A378" s="10">
        <v>70</v>
      </c>
      <c r="B378" s="11" t="s">
        <v>154</v>
      </c>
      <c r="C378" s="12" t="s">
        <v>124</v>
      </c>
      <c r="D378" s="11" t="s">
        <v>58</v>
      </c>
      <c r="E378" s="13">
        <v>4</v>
      </c>
      <c r="F378" s="14">
        <v>1127113</v>
      </c>
      <c r="G378" s="14">
        <v>4508452</v>
      </c>
      <c r="H378" s="15">
        <v>2840000</v>
      </c>
      <c r="I378" s="14">
        <v>11360000</v>
      </c>
      <c r="J378" s="16">
        <v>1</v>
      </c>
      <c r="K378" s="14">
        <v>2840000</v>
      </c>
      <c r="L378" s="14">
        <v>11360000</v>
      </c>
      <c r="M378" s="14">
        <v>0</v>
      </c>
      <c r="N378" s="14">
        <v>0</v>
      </c>
      <c r="O378" s="14">
        <v>2840000</v>
      </c>
      <c r="P378" s="14">
        <v>11360000</v>
      </c>
      <c r="Q378" s="14">
        <f t="shared" si="5"/>
        <v>11360000</v>
      </c>
      <c r="R378" s="14">
        <v>6851548</v>
      </c>
      <c r="U378" s="1" t="s">
        <v>531</v>
      </c>
    </row>
    <row r="379" spans="1:21" ht="15" hidden="1" x14ac:dyDescent="0.2">
      <c r="A379" s="10">
        <v>71</v>
      </c>
      <c r="B379" s="11" t="s">
        <v>156</v>
      </c>
      <c r="C379" s="12" t="s">
        <v>126</v>
      </c>
      <c r="D379" s="11" t="s">
        <v>58</v>
      </c>
      <c r="E379" s="13">
        <v>10</v>
      </c>
      <c r="F379" s="14">
        <v>282700</v>
      </c>
      <c r="G379" s="14">
        <v>2827000</v>
      </c>
      <c r="H379" s="15">
        <v>396000</v>
      </c>
      <c r="I379" s="14">
        <v>3960000</v>
      </c>
      <c r="J379" s="16">
        <v>1</v>
      </c>
      <c r="K379" s="14">
        <v>396000</v>
      </c>
      <c r="L379" s="14">
        <v>3960000</v>
      </c>
      <c r="M379" s="14">
        <v>0</v>
      </c>
      <c r="N379" s="14">
        <v>0</v>
      </c>
      <c r="O379" s="14">
        <v>396000</v>
      </c>
      <c r="P379" s="14">
        <v>3960000</v>
      </c>
      <c r="Q379" s="14">
        <f t="shared" si="5"/>
        <v>3960000</v>
      </c>
      <c r="R379" s="14">
        <v>1133000</v>
      </c>
      <c r="S379" s="1">
        <v>0</v>
      </c>
      <c r="T379" s="1">
        <v>0</v>
      </c>
      <c r="U379" s="1" t="s">
        <v>532</v>
      </c>
    </row>
    <row r="380" spans="1:21" ht="15" hidden="1" x14ac:dyDescent="0.2">
      <c r="A380" s="10">
        <v>72</v>
      </c>
      <c r="B380" s="11" t="s">
        <v>160</v>
      </c>
      <c r="C380" s="12" t="s">
        <v>126</v>
      </c>
      <c r="D380" s="11" t="s">
        <v>58</v>
      </c>
      <c r="E380" s="13">
        <v>10</v>
      </c>
      <c r="F380" s="14">
        <v>282700</v>
      </c>
      <c r="G380" s="14">
        <v>2827000</v>
      </c>
      <c r="H380" s="15">
        <v>396000</v>
      </c>
      <c r="I380" s="14">
        <v>3960000</v>
      </c>
      <c r="J380" s="16">
        <v>1</v>
      </c>
      <c r="K380" s="14">
        <v>396000</v>
      </c>
      <c r="L380" s="14">
        <v>3960000</v>
      </c>
      <c r="M380" s="14">
        <v>0</v>
      </c>
      <c r="N380" s="14">
        <v>0</v>
      </c>
      <c r="O380" s="14">
        <v>396000</v>
      </c>
      <c r="P380" s="14">
        <v>3960000</v>
      </c>
      <c r="Q380" s="14">
        <f t="shared" si="5"/>
        <v>3960000</v>
      </c>
      <c r="R380" s="14">
        <v>1133000</v>
      </c>
      <c r="U380" s="1" t="s">
        <v>533</v>
      </c>
    </row>
    <row r="381" spans="1:21" ht="15" hidden="1" x14ac:dyDescent="0.2">
      <c r="A381" s="10">
        <v>73</v>
      </c>
      <c r="B381" s="11" t="s">
        <v>162</v>
      </c>
      <c r="C381" s="12" t="s">
        <v>126</v>
      </c>
      <c r="D381" s="11" t="s">
        <v>58</v>
      </c>
      <c r="E381" s="13">
        <v>10</v>
      </c>
      <c r="F381" s="14">
        <v>282700</v>
      </c>
      <c r="G381" s="14">
        <v>2827000</v>
      </c>
      <c r="H381" s="15">
        <v>396000</v>
      </c>
      <c r="I381" s="14">
        <v>3960000</v>
      </c>
      <c r="J381" s="16">
        <v>1</v>
      </c>
      <c r="K381" s="14">
        <v>396000</v>
      </c>
      <c r="L381" s="14">
        <v>3960000</v>
      </c>
      <c r="M381" s="14">
        <v>0</v>
      </c>
      <c r="N381" s="14">
        <v>0</v>
      </c>
      <c r="O381" s="14">
        <v>396000</v>
      </c>
      <c r="P381" s="14">
        <v>3960000</v>
      </c>
      <c r="Q381" s="14">
        <f t="shared" si="5"/>
        <v>3960000</v>
      </c>
      <c r="R381" s="14">
        <v>1133000</v>
      </c>
      <c r="U381" s="1" t="s">
        <v>531</v>
      </c>
    </row>
    <row r="382" spans="1:21" ht="15" hidden="1" x14ac:dyDescent="0.2">
      <c r="A382" s="10">
        <v>74</v>
      </c>
      <c r="B382" s="11" t="s">
        <v>164</v>
      </c>
      <c r="C382" s="12" t="s">
        <v>334</v>
      </c>
      <c r="D382" s="11" t="s">
        <v>58</v>
      </c>
      <c r="E382" s="13">
        <v>2</v>
      </c>
      <c r="F382" s="14">
        <v>76667</v>
      </c>
      <c r="G382" s="14">
        <v>153334</v>
      </c>
      <c r="H382" s="15">
        <v>198000</v>
      </c>
      <c r="I382" s="14">
        <v>396000</v>
      </c>
      <c r="J382" s="16">
        <v>1</v>
      </c>
      <c r="K382" s="14">
        <v>198000</v>
      </c>
      <c r="L382" s="14">
        <v>396000</v>
      </c>
      <c r="M382" s="14">
        <v>0</v>
      </c>
      <c r="N382" s="14">
        <v>0</v>
      </c>
      <c r="O382" s="14">
        <v>198000</v>
      </c>
      <c r="P382" s="14">
        <v>396000</v>
      </c>
      <c r="Q382" s="14">
        <f t="shared" si="5"/>
        <v>396000</v>
      </c>
      <c r="R382" s="14">
        <v>242666</v>
      </c>
      <c r="S382" s="1">
        <v>0</v>
      </c>
      <c r="T382" s="1">
        <v>0</v>
      </c>
      <c r="U382" s="1" t="s">
        <v>532</v>
      </c>
    </row>
    <row r="383" spans="1:21" ht="15" hidden="1" x14ac:dyDescent="0.2">
      <c r="A383" s="10">
        <v>75</v>
      </c>
      <c r="B383" s="11" t="s">
        <v>166</v>
      </c>
      <c r="C383" s="12" t="s">
        <v>334</v>
      </c>
      <c r="D383" s="11" t="s">
        <v>58</v>
      </c>
      <c r="E383" s="13">
        <v>4</v>
      </c>
      <c r="F383" s="14">
        <v>76667</v>
      </c>
      <c r="G383" s="14">
        <v>306668</v>
      </c>
      <c r="H383" s="15">
        <v>198000</v>
      </c>
      <c r="I383" s="14">
        <v>792000</v>
      </c>
      <c r="J383" s="16">
        <v>1</v>
      </c>
      <c r="K383" s="14">
        <v>198000</v>
      </c>
      <c r="L383" s="14">
        <v>792000</v>
      </c>
      <c r="M383" s="14">
        <v>0</v>
      </c>
      <c r="N383" s="14">
        <v>0</v>
      </c>
      <c r="O383" s="14">
        <v>198000</v>
      </c>
      <c r="P383" s="14">
        <v>792000</v>
      </c>
      <c r="Q383" s="14">
        <f t="shared" si="5"/>
        <v>792000</v>
      </c>
      <c r="R383" s="14">
        <v>485332</v>
      </c>
      <c r="U383" s="1" t="s">
        <v>533</v>
      </c>
    </row>
    <row r="384" spans="1:21" ht="15" hidden="1" x14ac:dyDescent="0.2">
      <c r="A384" s="10">
        <v>76</v>
      </c>
      <c r="B384" s="11" t="s">
        <v>168</v>
      </c>
      <c r="C384" s="12" t="s">
        <v>334</v>
      </c>
      <c r="D384" s="11" t="s">
        <v>58</v>
      </c>
      <c r="E384" s="13">
        <v>2</v>
      </c>
      <c r="F384" s="14">
        <v>76667</v>
      </c>
      <c r="G384" s="14">
        <v>153334</v>
      </c>
      <c r="H384" s="15">
        <v>198000</v>
      </c>
      <c r="I384" s="14">
        <v>396000</v>
      </c>
      <c r="J384" s="16">
        <v>1</v>
      </c>
      <c r="K384" s="14">
        <v>198000</v>
      </c>
      <c r="L384" s="14">
        <v>396000</v>
      </c>
      <c r="M384" s="14">
        <v>0</v>
      </c>
      <c r="N384" s="14">
        <v>0</v>
      </c>
      <c r="O384" s="14">
        <v>198000</v>
      </c>
      <c r="P384" s="14">
        <v>396000</v>
      </c>
      <c r="Q384" s="14">
        <f t="shared" si="5"/>
        <v>396000</v>
      </c>
      <c r="R384" s="14">
        <v>242666</v>
      </c>
      <c r="U384" s="1" t="s">
        <v>531</v>
      </c>
    </row>
    <row r="385" spans="1:21" ht="15" hidden="1" x14ac:dyDescent="0.2">
      <c r="A385" s="10">
        <v>77</v>
      </c>
      <c r="B385" s="11" t="s">
        <v>170</v>
      </c>
      <c r="C385" s="12" t="s">
        <v>128</v>
      </c>
      <c r="D385" s="11" t="s">
        <v>35</v>
      </c>
      <c r="E385" s="13">
        <v>19</v>
      </c>
      <c r="F385" s="14">
        <v>3000</v>
      </c>
      <c r="G385" s="14">
        <v>57000</v>
      </c>
      <c r="H385" s="15">
        <v>5100</v>
      </c>
      <c r="I385" s="14">
        <v>96900</v>
      </c>
      <c r="J385" s="16">
        <v>1</v>
      </c>
      <c r="K385" s="14">
        <v>5100</v>
      </c>
      <c r="L385" s="14">
        <v>96900</v>
      </c>
      <c r="M385" s="14">
        <v>0</v>
      </c>
      <c r="N385" s="14">
        <v>0</v>
      </c>
      <c r="O385" s="14">
        <v>5100</v>
      </c>
      <c r="P385" s="14">
        <v>96900</v>
      </c>
      <c r="Q385" s="14">
        <f t="shared" si="5"/>
        <v>96900</v>
      </c>
      <c r="R385" s="14">
        <v>39900</v>
      </c>
      <c r="S385" s="1">
        <v>0</v>
      </c>
      <c r="T385" s="1">
        <v>0</v>
      </c>
      <c r="U385" s="1" t="s">
        <v>532</v>
      </c>
    </row>
    <row r="386" spans="1:21" ht="15" hidden="1" x14ac:dyDescent="0.2">
      <c r="A386" s="10">
        <v>78</v>
      </c>
      <c r="B386" s="11" t="s">
        <v>173</v>
      </c>
      <c r="C386" s="12" t="s">
        <v>128</v>
      </c>
      <c r="D386" s="11" t="s">
        <v>35</v>
      </c>
      <c r="E386" s="13">
        <v>19</v>
      </c>
      <c r="F386" s="14">
        <v>3000</v>
      </c>
      <c r="G386" s="14">
        <v>57000</v>
      </c>
      <c r="H386" s="15">
        <v>5100</v>
      </c>
      <c r="I386" s="14">
        <v>96900</v>
      </c>
      <c r="J386" s="16">
        <v>1</v>
      </c>
      <c r="K386" s="14">
        <v>5100</v>
      </c>
      <c r="L386" s="14">
        <v>96900</v>
      </c>
      <c r="M386" s="14">
        <v>0</v>
      </c>
      <c r="N386" s="14">
        <v>0</v>
      </c>
      <c r="O386" s="14">
        <v>5100</v>
      </c>
      <c r="P386" s="14">
        <v>96900</v>
      </c>
      <c r="Q386" s="14">
        <f t="shared" si="5"/>
        <v>96900</v>
      </c>
      <c r="R386" s="14">
        <v>39900</v>
      </c>
      <c r="U386" s="1" t="s">
        <v>533</v>
      </c>
    </row>
    <row r="387" spans="1:21" ht="15" hidden="1" x14ac:dyDescent="0.2">
      <c r="A387" s="10">
        <v>79</v>
      </c>
      <c r="B387" s="11" t="s">
        <v>175</v>
      </c>
      <c r="C387" s="12" t="s">
        <v>128</v>
      </c>
      <c r="D387" s="11" t="s">
        <v>35</v>
      </c>
      <c r="E387" s="13">
        <v>19</v>
      </c>
      <c r="F387" s="14">
        <v>3000</v>
      </c>
      <c r="G387" s="14">
        <v>57000</v>
      </c>
      <c r="H387" s="15">
        <v>5100</v>
      </c>
      <c r="I387" s="14">
        <v>96900</v>
      </c>
      <c r="J387" s="16">
        <v>1</v>
      </c>
      <c r="K387" s="14">
        <v>5100</v>
      </c>
      <c r="L387" s="14">
        <v>96900</v>
      </c>
      <c r="M387" s="14">
        <v>0</v>
      </c>
      <c r="N387" s="14">
        <v>0</v>
      </c>
      <c r="O387" s="14">
        <v>5100</v>
      </c>
      <c r="P387" s="14">
        <v>96900</v>
      </c>
      <c r="Q387" s="14">
        <f t="shared" si="5"/>
        <v>96900</v>
      </c>
      <c r="R387" s="14">
        <v>39900</v>
      </c>
      <c r="U387" s="1" t="s">
        <v>531</v>
      </c>
    </row>
    <row r="388" spans="1:21" ht="15" hidden="1" x14ac:dyDescent="0.2">
      <c r="A388" s="10">
        <v>80</v>
      </c>
      <c r="B388" s="11" t="s">
        <v>177</v>
      </c>
      <c r="C388" s="12" t="s">
        <v>130</v>
      </c>
      <c r="D388" s="11" t="s">
        <v>37</v>
      </c>
      <c r="E388" s="13">
        <v>43.490990000000004</v>
      </c>
      <c r="F388" s="14">
        <v>23000</v>
      </c>
      <c r="G388" s="14">
        <v>1000292.7700000001</v>
      </c>
      <c r="H388" s="15">
        <v>24000</v>
      </c>
      <c r="I388" s="14">
        <v>1043783.7600000001</v>
      </c>
      <c r="J388" s="16">
        <v>1</v>
      </c>
      <c r="K388" s="14">
        <v>24000</v>
      </c>
      <c r="L388" s="14">
        <v>1043783.7600000001</v>
      </c>
      <c r="M388" s="14">
        <v>0</v>
      </c>
      <c r="N388" s="14">
        <v>0</v>
      </c>
      <c r="O388" s="14">
        <v>24000</v>
      </c>
      <c r="P388" s="14">
        <v>1043783.7600000001</v>
      </c>
      <c r="Q388" s="14">
        <f t="shared" si="5"/>
        <v>1043783.7600000001</v>
      </c>
      <c r="R388" s="14">
        <v>43490.989999999991</v>
      </c>
      <c r="S388" s="1">
        <v>0</v>
      </c>
      <c r="T388" s="1">
        <v>0</v>
      </c>
      <c r="U388" s="1" t="s">
        <v>532</v>
      </c>
    </row>
    <row r="389" spans="1:21" ht="15" hidden="1" x14ac:dyDescent="0.2">
      <c r="A389" s="10">
        <v>81</v>
      </c>
      <c r="B389" s="11" t="s">
        <v>179</v>
      </c>
      <c r="C389" s="12" t="s">
        <v>130</v>
      </c>
      <c r="D389" s="11" t="s">
        <v>37</v>
      </c>
      <c r="E389" s="13">
        <v>11.68773</v>
      </c>
      <c r="F389" s="14">
        <v>23000</v>
      </c>
      <c r="G389" s="14">
        <v>268817.78999999998</v>
      </c>
      <c r="H389" s="15">
        <v>24000</v>
      </c>
      <c r="I389" s="14">
        <v>280505.52</v>
      </c>
      <c r="J389" s="16">
        <v>1</v>
      </c>
      <c r="K389" s="14">
        <v>24000</v>
      </c>
      <c r="L389" s="14">
        <v>280505.52</v>
      </c>
      <c r="M389" s="14">
        <v>0</v>
      </c>
      <c r="N389" s="14">
        <v>0</v>
      </c>
      <c r="O389" s="14">
        <v>24000</v>
      </c>
      <c r="P389" s="14">
        <v>280505.52</v>
      </c>
      <c r="Q389" s="14">
        <f t="shared" si="5"/>
        <v>280505.52</v>
      </c>
      <c r="R389" s="14">
        <v>11687.73000000004</v>
      </c>
      <c r="S389" s="1">
        <v>0</v>
      </c>
      <c r="T389" s="1">
        <v>0</v>
      </c>
      <c r="U389" s="1" t="s">
        <v>532</v>
      </c>
    </row>
    <row r="390" spans="1:21" ht="15" hidden="1" x14ac:dyDescent="0.2">
      <c r="A390" s="10">
        <v>82</v>
      </c>
      <c r="B390" s="11" t="s">
        <v>181</v>
      </c>
      <c r="C390" s="12" t="s">
        <v>130</v>
      </c>
      <c r="D390" s="11" t="s">
        <v>37</v>
      </c>
      <c r="E390" s="13">
        <v>3.6599999999999997</v>
      </c>
      <c r="F390" s="14">
        <v>23000</v>
      </c>
      <c r="G390" s="14">
        <v>84180</v>
      </c>
      <c r="H390" s="15">
        <v>24000</v>
      </c>
      <c r="I390" s="14">
        <v>87840</v>
      </c>
      <c r="J390" s="16">
        <v>1</v>
      </c>
      <c r="K390" s="14">
        <v>24000</v>
      </c>
      <c r="L390" s="14">
        <v>87840</v>
      </c>
      <c r="M390" s="14">
        <v>0</v>
      </c>
      <c r="N390" s="14">
        <v>0</v>
      </c>
      <c r="O390" s="14">
        <v>24000</v>
      </c>
      <c r="P390" s="14">
        <v>87840</v>
      </c>
      <c r="Q390" s="14">
        <f t="shared" ref="Q390:Q453" si="6">E390*O390</f>
        <v>87840</v>
      </c>
      <c r="R390" s="14">
        <v>3660</v>
      </c>
      <c r="S390" s="1">
        <v>0</v>
      </c>
      <c r="T390" s="1">
        <v>0</v>
      </c>
      <c r="U390" s="1" t="s">
        <v>532</v>
      </c>
    </row>
    <row r="391" spans="1:21" ht="15" hidden="1" x14ac:dyDescent="0.2">
      <c r="A391" s="10">
        <v>83</v>
      </c>
      <c r="B391" s="11" t="s">
        <v>184</v>
      </c>
      <c r="C391" s="12" t="s">
        <v>130</v>
      </c>
      <c r="D391" s="11" t="s">
        <v>37</v>
      </c>
      <c r="E391" s="13">
        <v>25.635379999999994</v>
      </c>
      <c r="F391" s="14">
        <v>23000</v>
      </c>
      <c r="G391" s="14">
        <v>589613.73999999987</v>
      </c>
      <c r="H391" s="15">
        <v>24000</v>
      </c>
      <c r="I391" s="14">
        <v>615249.11999999988</v>
      </c>
      <c r="J391" s="16">
        <v>1</v>
      </c>
      <c r="K391" s="14">
        <v>24000</v>
      </c>
      <c r="L391" s="14">
        <v>615249.11999999988</v>
      </c>
      <c r="M391" s="14">
        <v>0</v>
      </c>
      <c r="N391" s="14">
        <v>0</v>
      </c>
      <c r="O391" s="14">
        <v>24000</v>
      </c>
      <c r="P391" s="14">
        <v>615249.11999999988</v>
      </c>
      <c r="Q391" s="14">
        <f t="shared" si="6"/>
        <v>615249.11999999988</v>
      </c>
      <c r="R391" s="14">
        <v>25635.380000000005</v>
      </c>
      <c r="S391" s="1">
        <v>0</v>
      </c>
      <c r="T391" s="1">
        <v>0</v>
      </c>
      <c r="U391" s="1" t="s">
        <v>532</v>
      </c>
    </row>
    <row r="392" spans="1:21" ht="15" hidden="1" x14ac:dyDescent="0.2">
      <c r="A392" s="10">
        <v>84</v>
      </c>
      <c r="B392" s="11" t="s">
        <v>186</v>
      </c>
      <c r="C392" s="12" t="s">
        <v>130</v>
      </c>
      <c r="D392" s="11" t="s">
        <v>37</v>
      </c>
      <c r="E392" s="13">
        <v>41.467000000000006</v>
      </c>
      <c r="F392" s="14">
        <v>23000</v>
      </c>
      <c r="G392" s="14">
        <v>953741.00000000012</v>
      </c>
      <c r="H392" s="15">
        <v>24000</v>
      </c>
      <c r="I392" s="14">
        <v>995208.00000000012</v>
      </c>
      <c r="J392" s="16">
        <v>1</v>
      </c>
      <c r="K392" s="14">
        <v>24000</v>
      </c>
      <c r="L392" s="14">
        <v>995208.00000000012</v>
      </c>
      <c r="M392" s="14">
        <v>0</v>
      </c>
      <c r="N392" s="14">
        <v>0</v>
      </c>
      <c r="O392" s="14">
        <v>24000</v>
      </c>
      <c r="P392" s="14">
        <v>995208.00000000012</v>
      </c>
      <c r="Q392" s="14">
        <f t="shared" si="6"/>
        <v>995208.00000000012</v>
      </c>
      <c r="R392" s="14">
        <v>41467</v>
      </c>
      <c r="U392" s="1" t="s">
        <v>533</v>
      </c>
    </row>
    <row r="393" spans="1:21" ht="15" hidden="1" x14ac:dyDescent="0.2">
      <c r="A393" s="10">
        <v>85</v>
      </c>
      <c r="B393" s="11" t="s">
        <v>188</v>
      </c>
      <c r="C393" s="12" t="s">
        <v>130</v>
      </c>
      <c r="D393" s="11" t="s">
        <v>37</v>
      </c>
      <c r="E393" s="13">
        <v>8.743780000000001</v>
      </c>
      <c r="F393" s="14">
        <v>23000</v>
      </c>
      <c r="G393" s="14">
        <v>201106.94000000003</v>
      </c>
      <c r="H393" s="15">
        <v>24000</v>
      </c>
      <c r="I393" s="14">
        <v>209850.72000000003</v>
      </c>
      <c r="J393" s="16">
        <v>1</v>
      </c>
      <c r="K393" s="14">
        <v>24000</v>
      </c>
      <c r="L393" s="14">
        <v>209850.72000000003</v>
      </c>
      <c r="M393" s="14">
        <v>0</v>
      </c>
      <c r="N393" s="14">
        <v>0</v>
      </c>
      <c r="O393" s="14">
        <v>24000</v>
      </c>
      <c r="P393" s="14">
        <v>209850.72000000003</v>
      </c>
      <c r="Q393" s="14">
        <f t="shared" si="6"/>
        <v>209850.72000000003</v>
      </c>
      <c r="R393" s="14">
        <v>8743.7799999999988</v>
      </c>
      <c r="U393" s="1" t="s">
        <v>533</v>
      </c>
    </row>
    <row r="394" spans="1:21" ht="15" hidden="1" x14ac:dyDescent="0.2">
      <c r="A394" s="10">
        <v>86</v>
      </c>
      <c r="B394" s="11" t="s">
        <v>184</v>
      </c>
      <c r="C394" s="12" t="s">
        <v>130</v>
      </c>
      <c r="D394" s="11" t="s">
        <v>37</v>
      </c>
      <c r="E394" s="13">
        <v>20.655359999999998</v>
      </c>
      <c r="F394" s="14">
        <v>23000</v>
      </c>
      <c r="G394" s="14">
        <v>475073.27999999997</v>
      </c>
      <c r="H394" s="15">
        <v>24000</v>
      </c>
      <c r="I394" s="14">
        <v>495728.63999999996</v>
      </c>
      <c r="J394" s="16">
        <v>1</v>
      </c>
      <c r="K394" s="14">
        <v>24000</v>
      </c>
      <c r="L394" s="14">
        <v>495728.63999999996</v>
      </c>
      <c r="M394" s="14">
        <v>0</v>
      </c>
      <c r="N394" s="14">
        <v>0</v>
      </c>
      <c r="O394" s="14">
        <v>24000</v>
      </c>
      <c r="P394" s="14">
        <v>495728.63999999996</v>
      </c>
      <c r="Q394" s="14">
        <f t="shared" si="6"/>
        <v>495728.63999999996</v>
      </c>
      <c r="R394" s="14">
        <v>20655.359999999986</v>
      </c>
      <c r="U394" s="1" t="s">
        <v>533</v>
      </c>
    </row>
    <row r="395" spans="1:21" ht="15" hidden="1" x14ac:dyDescent="0.2">
      <c r="A395" s="10">
        <v>87</v>
      </c>
      <c r="B395" s="11" t="s">
        <v>191</v>
      </c>
      <c r="C395" s="12" t="s">
        <v>130</v>
      </c>
      <c r="D395" s="11" t="s">
        <v>37</v>
      </c>
      <c r="E395" s="13">
        <v>43.955990000000007</v>
      </c>
      <c r="F395" s="14">
        <v>23000</v>
      </c>
      <c r="G395" s="14">
        <v>1010987.7700000001</v>
      </c>
      <c r="H395" s="15">
        <v>24000</v>
      </c>
      <c r="I395" s="14">
        <v>1054943.7600000002</v>
      </c>
      <c r="J395" s="16">
        <v>1</v>
      </c>
      <c r="K395" s="14">
        <v>24000</v>
      </c>
      <c r="L395" s="14">
        <v>1054943.7600000002</v>
      </c>
      <c r="M395" s="14">
        <v>0</v>
      </c>
      <c r="N395" s="14">
        <v>0</v>
      </c>
      <c r="O395" s="14">
        <v>24000</v>
      </c>
      <c r="P395" s="14">
        <v>1054943.7600000002</v>
      </c>
      <c r="Q395" s="14">
        <f t="shared" si="6"/>
        <v>1054943.7600000002</v>
      </c>
      <c r="R395" s="14">
        <v>43955.990000000107</v>
      </c>
      <c r="U395" s="1" t="s">
        <v>531</v>
      </c>
    </row>
    <row r="396" spans="1:21" ht="15" hidden="1" x14ac:dyDescent="0.2">
      <c r="A396" s="10">
        <v>88</v>
      </c>
      <c r="B396" s="11" t="s">
        <v>193</v>
      </c>
      <c r="C396" s="12" t="s">
        <v>130</v>
      </c>
      <c r="D396" s="11" t="s">
        <v>37</v>
      </c>
      <c r="E396" s="13">
        <v>12.1351</v>
      </c>
      <c r="F396" s="14">
        <v>23000</v>
      </c>
      <c r="G396" s="14">
        <v>279107.3</v>
      </c>
      <c r="H396" s="15">
        <v>24000</v>
      </c>
      <c r="I396" s="14">
        <v>291242.39999999997</v>
      </c>
      <c r="J396" s="16">
        <v>1</v>
      </c>
      <c r="K396" s="14">
        <v>24000</v>
      </c>
      <c r="L396" s="14">
        <v>291242.39999999997</v>
      </c>
      <c r="M396" s="14">
        <v>0</v>
      </c>
      <c r="N396" s="14">
        <v>0</v>
      </c>
      <c r="O396" s="14">
        <v>24000</v>
      </c>
      <c r="P396" s="14">
        <v>291242.39999999997</v>
      </c>
      <c r="Q396" s="14">
        <f t="shared" si="6"/>
        <v>291242.39999999997</v>
      </c>
      <c r="R396" s="14">
        <v>12135.099999999977</v>
      </c>
      <c r="U396" s="1" t="s">
        <v>531</v>
      </c>
    </row>
    <row r="397" spans="1:21" ht="15" hidden="1" x14ac:dyDescent="0.2">
      <c r="A397" s="10">
        <v>89</v>
      </c>
      <c r="B397" s="11" t="s">
        <v>195</v>
      </c>
      <c r="C397" s="12" t="s">
        <v>130</v>
      </c>
      <c r="D397" s="11" t="s">
        <v>37</v>
      </c>
      <c r="E397" s="13">
        <v>3.6599999999999997</v>
      </c>
      <c r="F397" s="14">
        <v>23000</v>
      </c>
      <c r="G397" s="14">
        <v>84180</v>
      </c>
      <c r="H397" s="15">
        <v>24000</v>
      </c>
      <c r="I397" s="14">
        <v>87840</v>
      </c>
      <c r="J397" s="16">
        <v>1</v>
      </c>
      <c r="K397" s="14">
        <v>24000</v>
      </c>
      <c r="L397" s="14">
        <v>87840</v>
      </c>
      <c r="M397" s="14">
        <v>0</v>
      </c>
      <c r="N397" s="14">
        <v>0</v>
      </c>
      <c r="O397" s="14">
        <v>24000</v>
      </c>
      <c r="P397" s="14">
        <v>87840</v>
      </c>
      <c r="Q397" s="14">
        <f t="shared" si="6"/>
        <v>87840</v>
      </c>
      <c r="R397" s="14">
        <v>3660</v>
      </c>
      <c r="U397" s="1" t="s">
        <v>531</v>
      </c>
    </row>
    <row r="398" spans="1:21" ht="15" hidden="1" x14ac:dyDescent="0.2">
      <c r="A398" s="10">
        <v>90</v>
      </c>
      <c r="B398" s="11" t="s">
        <v>197</v>
      </c>
      <c r="C398" s="12" t="s">
        <v>130</v>
      </c>
      <c r="D398" s="11" t="s">
        <v>37</v>
      </c>
      <c r="E398" s="13">
        <v>42.661339999999996</v>
      </c>
      <c r="F398" s="14">
        <v>23000</v>
      </c>
      <c r="G398" s="14">
        <v>981210.82</v>
      </c>
      <c r="H398" s="15">
        <v>24000</v>
      </c>
      <c r="I398" s="14">
        <v>1023872.1599999999</v>
      </c>
      <c r="J398" s="16">
        <v>1</v>
      </c>
      <c r="K398" s="14">
        <v>24000</v>
      </c>
      <c r="L398" s="14">
        <v>1023872.1599999999</v>
      </c>
      <c r="M398" s="14">
        <v>0</v>
      </c>
      <c r="N398" s="14">
        <v>0</v>
      </c>
      <c r="O398" s="14">
        <v>24000</v>
      </c>
      <c r="P398" s="14">
        <v>1023872.1599999999</v>
      </c>
      <c r="Q398" s="14">
        <f t="shared" si="6"/>
        <v>1023872.1599999999</v>
      </c>
      <c r="R398" s="14">
        <v>42661.339999999967</v>
      </c>
      <c r="U398" s="1" t="s">
        <v>531</v>
      </c>
    </row>
    <row r="399" spans="1:21" ht="15" hidden="1" x14ac:dyDescent="0.2">
      <c r="A399" s="10">
        <v>91</v>
      </c>
      <c r="B399" s="11" t="s">
        <v>198</v>
      </c>
      <c r="C399" s="12" t="s">
        <v>132</v>
      </c>
      <c r="D399" s="11" t="s">
        <v>35</v>
      </c>
      <c r="E399" s="13">
        <v>606.6</v>
      </c>
      <c r="F399" s="14">
        <v>30</v>
      </c>
      <c r="G399" s="14">
        <v>18198</v>
      </c>
      <c r="H399" s="15">
        <v>50</v>
      </c>
      <c r="I399" s="14">
        <v>30330</v>
      </c>
      <c r="J399" s="16">
        <v>1</v>
      </c>
      <c r="K399" s="14">
        <v>50</v>
      </c>
      <c r="L399" s="14">
        <v>30330</v>
      </c>
      <c r="M399" s="14">
        <v>0</v>
      </c>
      <c r="N399" s="14">
        <v>0</v>
      </c>
      <c r="O399" s="14">
        <v>50</v>
      </c>
      <c r="P399" s="14">
        <v>30330</v>
      </c>
      <c r="Q399" s="14">
        <f t="shared" si="6"/>
        <v>30330</v>
      </c>
      <c r="R399" s="14">
        <v>12132</v>
      </c>
      <c r="S399" s="1">
        <v>0</v>
      </c>
      <c r="T399" s="1">
        <v>0</v>
      </c>
      <c r="U399" s="1" t="s">
        <v>532</v>
      </c>
    </row>
    <row r="400" spans="1:21" ht="15" hidden="1" x14ac:dyDescent="0.2">
      <c r="A400" s="10">
        <v>92</v>
      </c>
      <c r="B400" s="11" t="s">
        <v>200</v>
      </c>
      <c r="C400" s="12" t="s">
        <v>132</v>
      </c>
      <c r="D400" s="11" t="s">
        <v>35</v>
      </c>
      <c r="E400" s="13">
        <v>220.04999999999998</v>
      </c>
      <c r="F400" s="14">
        <v>30</v>
      </c>
      <c r="G400" s="14">
        <v>6601.4999999999991</v>
      </c>
      <c r="H400" s="15">
        <v>50</v>
      </c>
      <c r="I400" s="14">
        <v>11002.5</v>
      </c>
      <c r="J400" s="16">
        <v>1</v>
      </c>
      <c r="K400" s="14">
        <v>50</v>
      </c>
      <c r="L400" s="14">
        <v>11002.5</v>
      </c>
      <c r="M400" s="14">
        <v>0</v>
      </c>
      <c r="N400" s="14">
        <v>0</v>
      </c>
      <c r="O400" s="14">
        <v>50</v>
      </c>
      <c r="P400" s="14">
        <v>11002.5</v>
      </c>
      <c r="Q400" s="14">
        <f t="shared" si="6"/>
        <v>11002.5</v>
      </c>
      <c r="R400" s="14">
        <v>4401.0000000000009</v>
      </c>
      <c r="S400" s="1">
        <v>0</v>
      </c>
      <c r="T400" s="1">
        <v>0</v>
      </c>
      <c r="U400" s="1" t="s">
        <v>532</v>
      </c>
    </row>
    <row r="401" spans="1:21" ht="15" hidden="1" x14ac:dyDescent="0.2">
      <c r="A401" s="10">
        <v>93</v>
      </c>
      <c r="B401" s="11" t="s">
        <v>202</v>
      </c>
      <c r="C401" s="12" t="s">
        <v>132</v>
      </c>
      <c r="D401" s="11" t="s">
        <v>35</v>
      </c>
      <c r="E401" s="13">
        <v>606.6</v>
      </c>
      <c r="F401" s="14">
        <v>30</v>
      </c>
      <c r="G401" s="14">
        <v>18198</v>
      </c>
      <c r="H401" s="15">
        <v>50</v>
      </c>
      <c r="I401" s="14">
        <v>30330</v>
      </c>
      <c r="J401" s="16">
        <v>1</v>
      </c>
      <c r="K401" s="14">
        <v>50</v>
      </c>
      <c r="L401" s="14">
        <v>30330</v>
      </c>
      <c r="M401" s="14">
        <v>0</v>
      </c>
      <c r="N401" s="14">
        <v>0</v>
      </c>
      <c r="O401" s="14">
        <v>50</v>
      </c>
      <c r="P401" s="14">
        <v>30330</v>
      </c>
      <c r="Q401" s="14">
        <f t="shared" si="6"/>
        <v>30330</v>
      </c>
      <c r="R401" s="14">
        <v>12132</v>
      </c>
      <c r="U401" s="1" t="s">
        <v>533</v>
      </c>
    </row>
    <row r="402" spans="1:21" ht="15" hidden="1" x14ac:dyDescent="0.2">
      <c r="A402" s="10">
        <v>94</v>
      </c>
      <c r="B402" s="11" t="s">
        <v>204</v>
      </c>
      <c r="C402" s="12" t="s">
        <v>132</v>
      </c>
      <c r="D402" s="11" t="s">
        <v>35</v>
      </c>
      <c r="E402" s="13">
        <v>606.6</v>
      </c>
      <c r="F402" s="14">
        <v>30</v>
      </c>
      <c r="G402" s="14">
        <v>18198</v>
      </c>
      <c r="H402" s="15">
        <v>50</v>
      </c>
      <c r="I402" s="14">
        <v>30330</v>
      </c>
      <c r="J402" s="16">
        <v>1</v>
      </c>
      <c r="K402" s="14">
        <v>50</v>
      </c>
      <c r="L402" s="14">
        <v>30330</v>
      </c>
      <c r="M402" s="14">
        <v>0</v>
      </c>
      <c r="N402" s="14">
        <v>0</v>
      </c>
      <c r="O402" s="14">
        <v>50</v>
      </c>
      <c r="P402" s="14">
        <v>30330</v>
      </c>
      <c r="Q402" s="14">
        <f t="shared" si="6"/>
        <v>30330</v>
      </c>
      <c r="R402" s="14">
        <v>12132</v>
      </c>
      <c r="U402" s="1" t="s">
        <v>531</v>
      </c>
    </row>
    <row r="403" spans="1:21" ht="15" hidden="1" x14ac:dyDescent="0.2">
      <c r="A403" s="10">
        <v>95</v>
      </c>
      <c r="B403" s="11" t="s">
        <v>206</v>
      </c>
      <c r="C403" s="12" t="s">
        <v>132</v>
      </c>
      <c r="D403" s="11" t="s">
        <v>35</v>
      </c>
      <c r="E403" s="13">
        <v>220.04999999999998</v>
      </c>
      <c r="F403" s="14">
        <v>30</v>
      </c>
      <c r="G403" s="14">
        <v>6601.4999999999991</v>
      </c>
      <c r="H403" s="15">
        <v>50</v>
      </c>
      <c r="I403" s="14">
        <v>11002.5</v>
      </c>
      <c r="J403" s="16">
        <v>1</v>
      </c>
      <c r="K403" s="14">
        <v>50</v>
      </c>
      <c r="L403" s="14">
        <v>11002.5</v>
      </c>
      <c r="M403" s="14">
        <v>0</v>
      </c>
      <c r="N403" s="14">
        <v>0</v>
      </c>
      <c r="O403" s="14">
        <v>50</v>
      </c>
      <c r="P403" s="14">
        <v>11002.5</v>
      </c>
      <c r="Q403" s="14">
        <f t="shared" si="6"/>
        <v>11002.5</v>
      </c>
      <c r="R403" s="14">
        <v>4401.0000000000009</v>
      </c>
      <c r="U403" s="1" t="s">
        <v>531</v>
      </c>
    </row>
    <row r="404" spans="1:21" ht="15" hidden="1" x14ac:dyDescent="0.2">
      <c r="A404" s="10">
        <v>96</v>
      </c>
      <c r="B404" s="11" t="s">
        <v>208</v>
      </c>
      <c r="C404" s="12" t="s">
        <v>38</v>
      </c>
      <c r="D404" s="11" t="s">
        <v>39</v>
      </c>
      <c r="E404" s="13">
        <v>6.3540000000000001</v>
      </c>
      <c r="F404" s="14">
        <v>1250000</v>
      </c>
      <c r="G404" s="14">
        <v>7942500</v>
      </c>
      <c r="H404" s="15">
        <v>1250000</v>
      </c>
      <c r="I404" s="14">
        <v>7942500</v>
      </c>
      <c r="J404" s="16">
        <v>1</v>
      </c>
      <c r="K404" s="14">
        <v>1250000</v>
      </c>
      <c r="L404" s="14">
        <v>7942500</v>
      </c>
      <c r="M404" s="14">
        <v>0</v>
      </c>
      <c r="N404" s="14">
        <v>0</v>
      </c>
      <c r="O404" s="14">
        <v>1250000</v>
      </c>
      <c r="P404" s="14">
        <v>7942500</v>
      </c>
      <c r="Q404" s="14">
        <f t="shared" si="6"/>
        <v>7942500</v>
      </c>
      <c r="R404" s="14">
        <v>0</v>
      </c>
      <c r="U404" s="1" t="s">
        <v>532</v>
      </c>
    </row>
    <row r="405" spans="1:21" ht="15" hidden="1" x14ac:dyDescent="0.2">
      <c r="A405" s="10">
        <v>97</v>
      </c>
      <c r="B405" s="11" t="s">
        <v>210</v>
      </c>
      <c r="C405" s="12" t="s">
        <v>38</v>
      </c>
      <c r="D405" s="11" t="s">
        <v>39</v>
      </c>
      <c r="E405" s="13">
        <v>5.34</v>
      </c>
      <c r="F405" s="14">
        <v>1250000</v>
      </c>
      <c r="G405" s="14">
        <v>6675000</v>
      </c>
      <c r="H405" s="15">
        <v>1250000</v>
      </c>
      <c r="I405" s="14">
        <v>6675000</v>
      </c>
      <c r="J405" s="16">
        <v>1</v>
      </c>
      <c r="K405" s="14">
        <v>1250000</v>
      </c>
      <c r="L405" s="14">
        <v>6675000</v>
      </c>
      <c r="M405" s="14">
        <v>0</v>
      </c>
      <c r="N405" s="14">
        <v>0</v>
      </c>
      <c r="O405" s="14">
        <v>1250000</v>
      </c>
      <c r="P405" s="14">
        <v>6675000</v>
      </c>
      <c r="Q405" s="14">
        <f t="shared" si="6"/>
        <v>6675000</v>
      </c>
      <c r="R405" s="14">
        <v>0</v>
      </c>
      <c r="U405" s="1" t="s">
        <v>533</v>
      </c>
    </row>
    <row r="406" spans="1:21" ht="15" hidden="1" x14ac:dyDescent="0.2">
      <c r="A406" s="10">
        <v>98</v>
      </c>
      <c r="B406" s="11" t="s">
        <v>210</v>
      </c>
      <c r="C406" s="12" t="s">
        <v>38</v>
      </c>
      <c r="D406" s="11" t="s">
        <v>39</v>
      </c>
      <c r="E406" s="13">
        <v>6.3540000000000001</v>
      </c>
      <c r="F406" s="14">
        <v>1250000</v>
      </c>
      <c r="G406" s="14">
        <v>7942500</v>
      </c>
      <c r="H406" s="15">
        <v>1250000</v>
      </c>
      <c r="I406" s="14">
        <v>7942500</v>
      </c>
      <c r="J406" s="16">
        <v>1</v>
      </c>
      <c r="K406" s="14">
        <v>1250000</v>
      </c>
      <c r="L406" s="14">
        <v>7942500</v>
      </c>
      <c r="M406" s="14">
        <v>0</v>
      </c>
      <c r="N406" s="14">
        <v>0</v>
      </c>
      <c r="O406" s="14">
        <v>1250000</v>
      </c>
      <c r="P406" s="14">
        <v>7942500</v>
      </c>
      <c r="Q406" s="14">
        <f t="shared" si="6"/>
        <v>7942500</v>
      </c>
      <c r="R406" s="14">
        <v>0</v>
      </c>
      <c r="U406" s="1" t="s">
        <v>531</v>
      </c>
    </row>
    <row r="407" spans="1:21" ht="15" hidden="1" x14ac:dyDescent="0.2">
      <c r="A407" s="10">
        <v>99</v>
      </c>
      <c r="B407" s="11" t="s">
        <v>213</v>
      </c>
      <c r="C407" s="12" t="s">
        <v>290</v>
      </c>
      <c r="D407" s="11" t="s">
        <v>35</v>
      </c>
      <c r="E407" s="13">
        <v>1</v>
      </c>
      <c r="F407" s="14">
        <v>1000000</v>
      </c>
      <c r="G407" s="14">
        <v>1000000</v>
      </c>
      <c r="H407" s="15">
        <v>1000000</v>
      </c>
      <c r="I407" s="14">
        <v>1000000</v>
      </c>
      <c r="J407" s="16">
        <v>1</v>
      </c>
      <c r="K407" s="14">
        <v>1000000</v>
      </c>
      <c r="L407" s="14">
        <v>1000000</v>
      </c>
      <c r="M407" s="14">
        <v>0</v>
      </c>
      <c r="N407" s="14">
        <v>0</v>
      </c>
      <c r="O407" s="14">
        <v>1000000</v>
      </c>
      <c r="P407" s="14">
        <v>1000000</v>
      </c>
      <c r="Q407" s="14">
        <f t="shared" si="6"/>
        <v>1000000</v>
      </c>
      <c r="R407" s="14">
        <v>0</v>
      </c>
      <c r="U407" s="1" t="s">
        <v>532</v>
      </c>
    </row>
    <row r="408" spans="1:21" ht="15" hidden="1" x14ac:dyDescent="0.2">
      <c r="A408" s="10">
        <v>100</v>
      </c>
      <c r="B408" s="11" t="s">
        <v>215</v>
      </c>
      <c r="C408" s="12" t="s">
        <v>290</v>
      </c>
      <c r="D408" s="11" t="s">
        <v>35</v>
      </c>
      <c r="E408" s="13">
        <v>1</v>
      </c>
      <c r="F408" s="14">
        <v>1000000</v>
      </c>
      <c r="G408" s="14">
        <v>1000000</v>
      </c>
      <c r="H408" s="15">
        <v>1000000</v>
      </c>
      <c r="I408" s="14">
        <v>1000000</v>
      </c>
      <c r="J408" s="16">
        <v>1</v>
      </c>
      <c r="K408" s="14">
        <v>1000000</v>
      </c>
      <c r="L408" s="14">
        <v>1000000</v>
      </c>
      <c r="M408" s="14">
        <v>0</v>
      </c>
      <c r="N408" s="14">
        <v>0</v>
      </c>
      <c r="O408" s="14">
        <v>1000000</v>
      </c>
      <c r="P408" s="14">
        <v>1000000</v>
      </c>
      <c r="Q408" s="14">
        <f t="shared" si="6"/>
        <v>1000000</v>
      </c>
      <c r="R408" s="14">
        <v>0</v>
      </c>
      <c r="U408" s="1" t="s">
        <v>531</v>
      </c>
    </row>
    <row r="409" spans="1:21" ht="15" hidden="1" x14ac:dyDescent="0.2">
      <c r="A409" s="10">
        <v>101</v>
      </c>
      <c r="B409" s="11" t="s">
        <v>215</v>
      </c>
      <c r="C409" s="12" t="s">
        <v>483</v>
      </c>
      <c r="D409" s="11" t="s">
        <v>135</v>
      </c>
      <c r="E409" s="13">
        <v>720</v>
      </c>
      <c r="F409" s="14">
        <v>1480</v>
      </c>
      <c r="G409" s="14">
        <v>1065600</v>
      </c>
      <c r="H409" s="15">
        <v>1480</v>
      </c>
      <c r="I409" s="14">
        <v>1065600</v>
      </c>
      <c r="J409" s="16">
        <v>1</v>
      </c>
      <c r="K409" s="14">
        <v>1480</v>
      </c>
      <c r="L409" s="14">
        <v>1065600</v>
      </c>
      <c r="M409" s="14">
        <v>0</v>
      </c>
      <c r="N409" s="14">
        <v>0</v>
      </c>
      <c r="O409" s="14">
        <v>1480</v>
      </c>
      <c r="P409" s="14">
        <v>1065600</v>
      </c>
      <c r="Q409" s="14">
        <f t="shared" si="6"/>
        <v>1065600</v>
      </c>
      <c r="R409" s="14">
        <v>0</v>
      </c>
      <c r="U409" s="1" t="s">
        <v>531</v>
      </c>
    </row>
    <row r="410" spans="1:21" ht="15" hidden="1" x14ac:dyDescent="0.2">
      <c r="A410" s="10">
        <v>102</v>
      </c>
      <c r="B410" s="11" t="s">
        <v>218</v>
      </c>
      <c r="C410" s="12" t="s">
        <v>134</v>
      </c>
      <c r="D410" s="11" t="s">
        <v>135</v>
      </c>
      <c r="E410" s="13">
        <v>44190.131000000008</v>
      </c>
      <c r="F410" s="14">
        <v>900</v>
      </c>
      <c r="G410" s="14">
        <v>39771117.900000006</v>
      </c>
      <c r="H410" s="15">
        <v>1480</v>
      </c>
      <c r="I410" s="14">
        <v>65401393.88000001</v>
      </c>
      <c r="J410" s="16">
        <v>1</v>
      </c>
      <c r="K410" s="14">
        <v>1480</v>
      </c>
      <c r="L410" s="14">
        <v>65401393.88000001</v>
      </c>
      <c r="M410" s="14">
        <v>0</v>
      </c>
      <c r="N410" s="14">
        <v>0</v>
      </c>
      <c r="O410" s="14">
        <v>1480</v>
      </c>
      <c r="P410" s="14">
        <v>65401393.88000001</v>
      </c>
      <c r="Q410" s="14">
        <f t="shared" si="6"/>
        <v>65401393.88000001</v>
      </c>
      <c r="R410" s="14">
        <v>25630275.980000004</v>
      </c>
      <c r="S410" s="1">
        <v>0</v>
      </c>
      <c r="T410" s="1">
        <v>0</v>
      </c>
      <c r="U410" s="1" t="s">
        <v>532</v>
      </c>
    </row>
    <row r="411" spans="1:21" ht="15" hidden="1" x14ac:dyDescent="0.2">
      <c r="A411" s="10">
        <v>103</v>
      </c>
      <c r="B411" s="11" t="s">
        <v>220</v>
      </c>
      <c r="C411" s="12" t="s">
        <v>134</v>
      </c>
      <c r="D411" s="11" t="s">
        <v>135</v>
      </c>
      <c r="E411" s="13">
        <v>10299.054</v>
      </c>
      <c r="F411" s="14">
        <v>900</v>
      </c>
      <c r="G411" s="14">
        <v>9269148.5999999996</v>
      </c>
      <c r="H411" s="15">
        <v>1480</v>
      </c>
      <c r="I411" s="14">
        <v>15242599.92</v>
      </c>
      <c r="J411" s="16">
        <v>1</v>
      </c>
      <c r="K411" s="14">
        <v>1480</v>
      </c>
      <c r="L411" s="14">
        <v>15242599.92</v>
      </c>
      <c r="M411" s="14">
        <v>0</v>
      </c>
      <c r="N411" s="14">
        <v>0</v>
      </c>
      <c r="O411" s="14">
        <v>1480</v>
      </c>
      <c r="P411" s="14">
        <v>15242599.92</v>
      </c>
      <c r="Q411" s="14">
        <f t="shared" si="6"/>
        <v>15242599.92</v>
      </c>
      <c r="R411" s="14">
        <v>5973451.3200000003</v>
      </c>
      <c r="S411" s="1">
        <v>0</v>
      </c>
      <c r="T411" s="1">
        <v>0</v>
      </c>
      <c r="U411" s="1" t="s">
        <v>532</v>
      </c>
    </row>
    <row r="412" spans="1:21" ht="15" hidden="1" x14ac:dyDescent="0.2">
      <c r="A412" s="10">
        <v>104</v>
      </c>
      <c r="B412" s="11" t="s">
        <v>222</v>
      </c>
      <c r="C412" s="12" t="s">
        <v>134</v>
      </c>
      <c r="D412" s="11" t="s">
        <v>135</v>
      </c>
      <c r="E412" s="13">
        <v>1529.5500000000002</v>
      </c>
      <c r="F412" s="14">
        <v>900</v>
      </c>
      <c r="G412" s="14">
        <v>1376595.0000000002</v>
      </c>
      <c r="H412" s="15">
        <v>1480</v>
      </c>
      <c r="I412" s="14">
        <v>2263734.0000000005</v>
      </c>
      <c r="J412" s="16">
        <v>1</v>
      </c>
      <c r="K412" s="14">
        <v>1480</v>
      </c>
      <c r="L412" s="14">
        <v>2263734.0000000005</v>
      </c>
      <c r="M412" s="14">
        <v>0</v>
      </c>
      <c r="N412" s="14">
        <v>0</v>
      </c>
      <c r="O412" s="14">
        <v>1480</v>
      </c>
      <c r="P412" s="14">
        <v>2263734.0000000005</v>
      </c>
      <c r="Q412" s="14">
        <f t="shared" si="6"/>
        <v>2263734.0000000005</v>
      </c>
      <c r="R412" s="14">
        <v>887139.00000000023</v>
      </c>
      <c r="S412" s="1">
        <v>0</v>
      </c>
      <c r="T412" s="1">
        <v>0</v>
      </c>
      <c r="U412" s="1" t="s">
        <v>532</v>
      </c>
    </row>
    <row r="413" spans="1:21" ht="15" hidden="1" x14ac:dyDescent="0.2">
      <c r="A413" s="10">
        <v>105</v>
      </c>
      <c r="B413" s="11" t="s">
        <v>224</v>
      </c>
      <c r="C413" s="12" t="s">
        <v>134</v>
      </c>
      <c r="D413" s="11" t="s">
        <v>135</v>
      </c>
      <c r="E413" s="13">
        <v>32382.986000000001</v>
      </c>
      <c r="F413" s="14">
        <v>900</v>
      </c>
      <c r="G413" s="14">
        <v>29144687.400000002</v>
      </c>
      <c r="H413" s="15">
        <v>1480</v>
      </c>
      <c r="I413" s="14">
        <v>47926819.280000001</v>
      </c>
      <c r="J413" s="16">
        <v>1</v>
      </c>
      <c r="K413" s="14">
        <v>1480</v>
      </c>
      <c r="L413" s="14">
        <v>47926819.280000001</v>
      </c>
      <c r="M413" s="14">
        <v>0</v>
      </c>
      <c r="N413" s="14">
        <v>0</v>
      </c>
      <c r="O413" s="14">
        <v>1480</v>
      </c>
      <c r="P413" s="14">
        <v>47926819.280000001</v>
      </c>
      <c r="Q413" s="14">
        <f t="shared" si="6"/>
        <v>47926819.280000001</v>
      </c>
      <c r="R413" s="14">
        <v>18782131.879999999</v>
      </c>
      <c r="S413" s="1">
        <v>0</v>
      </c>
      <c r="T413" s="1">
        <v>0</v>
      </c>
      <c r="U413" s="1" t="s">
        <v>532</v>
      </c>
    </row>
    <row r="414" spans="1:21" ht="15" hidden="1" x14ac:dyDescent="0.2">
      <c r="A414" s="10">
        <v>106</v>
      </c>
      <c r="B414" s="11" t="s">
        <v>210</v>
      </c>
      <c r="C414" s="12" t="s">
        <v>134</v>
      </c>
      <c r="D414" s="11" t="s">
        <v>135</v>
      </c>
      <c r="E414" s="13">
        <v>37600.036</v>
      </c>
      <c r="F414" s="14">
        <v>900</v>
      </c>
      <c r="G414" s="14">
        <v>33840032.399999999</v>
      </c>
      <c r="H414" s="15">
        <v>1480</v>
      </c>
      <c r="I414" s="14">
        <v>55648053.280000001</v>
      </c>
      <c r="J414" s="16">
        <v>1</v>
      </c>
      <c r="K414" s="14">
        <v>1480</v>
      </c>
      <c r="L414" s="14">
        <v>55648053.280000001</v>
      </c>
      <c r="M414" s="14">
        <v>0</v>
      </c>
      <c r="N414" s="14">
        <v>0</v>
      </c>
      <c r="O414" s="14">
        <v>1480</v>
      </c>
      <c r="P414" s="14">
        <v>55648053.280000001</v>
      </c>
      <c r="Q414" s="14">
        <f t="shared" si="6"/>
        <v>55648053.280000001</v>
      </c>
      <c r="R414" s="14">
        <v>21808020.880000003</v>
      </c>
      <c r="U414" s="1" t="s">
        <v>533</v>
      </c>
    </row>
    <row r="415" spans="1:21" ht="15" hidden="1" x14ac:dyDescent="0.2">
      <c r="A415" s="10">
        <v>107</v>
      </c>
      <c r="B415" s="11" t="s">
        <v>227</v>
      </c>
      <c r="C415" s="12" t="s">
        <v>134</v>
      </c>
      <c r="D415" s="11" t="s">
        <v>135</v>
      </c>
      <c r="E415" s="13">
        <v>7461.7939999999999</v>
      </c>
      <c r="F415" s="14">
        <v>900</v>
      </c>
      <c r="G415" s="14">
        <v>6715614.5999999996</v>
      </c>
      <c r="H415" s="15">
        <v>1480</v>
      </c>
      <c r="I415" s="14">
        <v>11043455.119999999</v>
      </c>
      <c r="J415" s="16">
        <v>1</v>
      </c>
      <c r="K415" s="14">
        <v>1480</v>
      </c>
      <c r="L415" s="14">
        <v>11043455.119999999</v>
      </c>
      <c r="M415" s="14">
        <v>0</v>
      </c>
      <c r="N415" s="14">
        <v>0</v>
      </c>
      <c r="O415" s="14">
        <v>1480</v>
      </c>
      <c r="P415" s="14">
        <v>11043455.119999999</v>
      </c>
      <c r="Q415" s="14">
        <f t="shared" si="6"/>
        <v>11043455.119999999</v>
      </c>
      <c r="R415" s="14">
        <v>4327840.5199999996</v>
      </c>
      <c r="U415" s="1" t="s">
        <v>533</v>
      </c>
    </row>
    <row r="416" spans="1:21" ht="15" hidden="1" x14ac:dyDescent="0.2">
      <c r="A416" s="10">
        <v>108</v>
      </c>
      <c r="B416" s="11" t="s">
        <v>229</v>
      </c>
      <c r="C416" s="12" t="s">
        <v>134</v>
      </c>
      <c r="D416" s="11" t="s">
        <v>135</v>
      </c>
      <c r="E416" s="13">
        <v>42728.394</v>
      </c>
      <c r="F416" s="14">
        <v>900</v>
      </c>
      <c r="G416" s="14">
        <v>38455554.600000001</v>
      </c>
      <c r="H416" s="15">
        <v>1480</v>
      </c>
      <c r="I416" s="14">
        <v>63238023.119999997</v>
      </c>
      <c r="J416" s="16">
        <v>1</v>
      </c>
      <c r="K416" s="14">
        <v>1480</v>
      </c>
      <c r="L416" s="14">
        <v>63238023.119999997</v>
      </c>
      <c r="M416" s="14">
        <v>0</v>
      </c>
      <c r="N416" s="14">
        <v>0</v>
      </c>
      <c r="O416" s="14">
        <v>1480</v>
      </c>
      <c r="P416" s="14">
        <v>63238023.119999997</v>
      </c>
      <c r="Q416" s="14">
        <f t="shared" si="6"/>
        <v>63238023.119999997</v>
      </c>
      <c r="R416" s="14">
        <v>24782468.519999996</v>
      </c>
      <c r="U416" s="1" t="s">
        <v>533</v>
      </c>
    </row>
    <row r="417" spans="1:21" ht="15" hidden="1" x14ac:dyDescent="0.2">
      <c r="A417" s="10">
        <v>109</v>
      </c>
      <c r="B417" s="11" t="s">
        <v>231</v>
      </c>
      <c r="C417" s="12" t="s">
        <v>134</v>
      </c>
      <c r="D417" s="11" t="s">
        <v>135</v>
      </c>
      <c r="E417" s="13">
        <v>46676.131000000008</v>
      </c>
      <c r="F417" s="14">
        <v>900</v>
      </c>
      <c r="G417" s="14">
        <v>42008517.900000006</v>
      </c>
      <c r="H417" s="15">
        <v>1480</v>
      </c>
      <c r="I417" s="14">
        <v>69080673.88000001</v>
      </c>
      <c r="J417" s="16">
        <v>1</v>
      </c>
      <c r="K417" s="14">
        <v>1480</v>
      </c>
      <c r="L417" s="14">
        <v>69080673.88000001</v>
      </c>
      <c r="M417" s="14">
        <v>0</v>
      </c>
      <c r="N417" s="14">
        <v>0</v>
      </c>
      <c r="O417" s="14">
        <v>1480</v>
      </c>
      <c r="P417" s="14">
        <v>69080673.88000001</v>
      </c>
      <c r="Q417" s="14">
        <f t="shared" si="6"/>
        <v>69080673.88000001</v>
      </c>
      <c r="R417" s="14">
        <v>27072155.980000004</v>
      </c>
      <c r="U417" s="1" t="s">
        <v>531</v>
      </c>
    </row>
    <row r="418" spans="1:21" ht="15" hidden="1" x14ac:dyDescent="0.2">
      <c r="A418" s="10">
        <v>110</v>
      </c>
      <c r="B418" s="11" t="s">
        <v>11</v>
      </c>
      <c r="C418" s="12" t="s">
        <v>134</v>
      </c>
      <c r="D418" s="11" t="s">
        <v>135</v>
      </c>
      <c r="E418" s="13">
        <v>10299.054</v>
      </c>
      <c r="F418" s="14">
        <v>900</v>
      </c>
      <c r="G418" s="14">
        <v>9269148.5999999996</v>
      </c>
      <c r="H418" s="15">
        <v>1480</v>
      </c>
      <c r="I418" s="14">
        <v>15242599.92</v>
      </c>
      <c r="J418" s="16">
        <v>1</v>
      </c>
      <c r="K418" s="14">
        <v>1480</v>
      </c>
      <c r="L418" s="14">
        <v>15242599.92</v>
      </c>
      <c r="M418" s="14">
        <v>0</v>
      </c>
      <c r="N418" s="14">
        <v>0</v>
      </c>
      <c r="O418" s="14">
        <v>1480</v>
      </c>
      <c r="P418" s="14">
        <v>15242599.92</v>
      </c>
      <c r="Q418" s="14">
        <f t="shared" si="6"/>
        <v>15242599.92</v>
      </c>
      <c r="R418" s="14">
        <v>5973451.3200000003</v>
      </c>
      <c r="U418" s="1" t="s">
        <v>531</v>
      </c>
    </row>
    <row r="419" spans="1:21" ht="15" hidden="1" x14ac:dyDescent="0.2">
      <c r="A419" s="10">
        <v>1</v>
      </c>
      <c r="B419" s="11" t="s">
        <v>33</v>
      </c>
      <c r="C419" s="12" t="s">
        <v>134</v>
      </c>
      <c r="D419" s="11" t="s">
        <v>135</v>
      </c>
      <c r="E419" s="13">
        <v>1529.5500000000002</v>
      </c>
      <c r="F419" s="14">
        <v>900</v>
      </c>
      <c r="G419" s="14">
        <v>1376595.0000000002</v>
      </c>
      <c r="H419" s="15">
        <v>1480</v>
      </c>
      <c r="I419" s="14">
        <v>2263734.0000000005</v>
      </c>
      <c r="J419" s="16">
        <v>1</v>
      </c>
      <c r="K419" s="14">
        <v>1480</v>
      </c>
      <c r="L419" s="14">
        <v>2263734.0000000005</v>
      </c>
      <c r="M419" s="14">
        <v>0</v>
      </c>
      <c r="N419" s="14">
        <v>0</v>
      </c>
      <c r="O419" s="14">
        <v>1480</v>
      </c>
      <c r="P419" s="14">
        <v>2263734.0000000005</v>
      </c>
      <c r="Q419" s="14">
        <f t="shared" si="6"/>
        <v>2263734.0000000005</v>
      </c>
      <c r="R419" s="14">
        <v>887139.00000000023</v>
      </c>
      <c r="U419" s="1" t="s">
        <v>531</v>
      </c>
    </row>
    <row r="420" spans="1:21" ht="15" hidden="1" x14ac:dyDescent="0.2">
      <c r="A420" s="10">
        <v>2</v>
      </c>
      <c r="B420" s="11" t="s">
        <v>33</v>
      </c>
      <c r="C420" s="12" t="s">
        <v>134</v>
      </c>
      <c r="D420" s="11" t="s">
        <v>135</v>
      </c>
      <c r="E420" s="13">
        <v>35939.601999999999</v>
      </c>
      <c r="F420" s="14">
        <v>900</v>
      </c>
      <c r="G420" s="14">
        <v>32345641.800000001</v>
      </c>
      <c r="H420" s="15">
        <v>1480</v>
      </c>
      <c r="I420" s="14">
        <v>53190610.960000001</v>
      </c>
      <c r="J420" s="16">
        <v>1</v>
      </c>
      <c r="K420" s="14">
        <v>1480</v>
      </c>
      <c r="L420" s="14">
        <v>53190610.960000001</v>
      </c>
      <c r="M420" s="14">
        <v>0</v>
      </c>
      <c r="N420" s="14">
        <v>0</v>
      </c>
      <c r="O420" s="14">
        <v>1480</v>
      </c>
      <c r="P420" s="14">
        <v>53190610.960000001</v>
      </c>
      <c r="Q420" s="14">
        <f t="shared" si="6"/>
        <v>53190610.960000001</v>
      </c>
      <c r="R420" s="14">
        <v>20844969.16</v>
      </c>
      <c r="U420" s="1" t="s">
        <v>531</v>
      </c>
    </row>
    <row r="421" spans="1:21" ht="15" hidden="1" x14ac:dyDescent="0.2">
      <c r="A421" s="10">
        <v>3</v>
      </c>
      <c r="B421" s="11" t="s">
        <v>33</v>
      </c>
      <c r="C421" s="12" t="s">
        <v>336</v>
      </c>
      <c r="D421" s="11" t="s">
        <v>48</v>
      </c>
      <c r="E421" s="13">
        <v>14.746</v>
      </c>
      <c r="F421" s="14">
        <v>79733</v>
      </c>
      <c r="G421" s="14">
        <v>1175742.818</v>
      </c>
      <c r="H421" s="15">
        <v>100000</v>
      </c>
      <c r="I421" s="14">
        <v>1474600</v>
      </c>
      <c r="J421" s="16">
        <v>1</v>
      </c>
      <c r="K421" s="14">
        <v>100000</v>
      </c>
      <c r="L421" s="14">
        <v>1474600</v>
      </c>
      <c r="M421" s="14">
        <v>0</v>
      </c>
      <c r="N421" s="14">
        <v>0</v>
      </c>
      <c r="O421" s="14">
        <v>100000</v>
      </c>
      <c r="P421" s="14">
        <v>1474600</v>
      </c>
      <c r="Q421" s="14">
        <f t="shared" si="6"/>
        <v>1474600</v>
      </c>
      <c r="R421" s="14">
        <v>298857.18200000003</v>
      </c>
      <c r="S421" s="1">
        <v>0</v>
      </c>
      <c r="T421" s="1">
        <v>0</v>
      </c>
      <c r="U421" s="1" t="s">
        <v>532</v>
      </c>
    </row>
    <row r="422" spans="1:21" ht="15" hidden="1" x14ac:dyDescent="0.2">
      <c r="A422" s="10">
        <v>4</v>
      </c>
      <c r="B422" s="11" t="s">
        <v>33</v>
      </c>
      <c r="C422" s="12" t="s">
        <v>336</v>
      </c>
      <c r="D422" s="11" t="s">
        <v>48</v>
      </c>
      <c r="E422" s="13">
        <v>13.878410000000001</v>
      </c>
      <c r="F422" s="14">
        <v>79733</v>
      </c>
      <c r="G422" s="14">
        <v>1106567.26453</v>
      </c>
      <c r="H422" s="15">
        <v>100000</v>
      </c>
      <c r="I422" s="14">
        <v>1387841</v>
      </c>
      <c r="J422" s="16">
        <v>1</v>
      </c>
      <c r="K422" s="14">
        <v>100000</v>
      </c>
      <c r="L422" s="14">
        <v>1387841</v>
      </c>
      <c r="M422" s="14">
        <v>0</v>
      </c>
      <c r="N422" s="14">
        <v>0</v>
      </c>
      <c r="O422" s="14">
        <v>100000</v>
      </c>
      <c r="P422" s="14">
        <v>1387841</v>
      </c>
      <c r="Q422" s="14">
        <f t="shared" si="6"/>
        <v>1387841</v>
      </c>
      <c r="R422" s="14">
        <v>281273.73546999996</v>
      </c>
      <c r="U422" s="1" t="s">
        <v>533</v>
      </c>
    </row>
    <row r="423" spans="1:21" ht="15" hidden="1" x14ac:dyDescent="0.2">
      <c r="A423" s="10">
        <v>5</v>
      </c>
      <c r="B423" s="11" t="s">
        <v>33</v>
      </c>
      <c r="C423" s="12" t="s">
        <v>336</v>
      </c>
      <c r="D423" s="11" t="s">
        <v>48</v>
      </c>
      <c r="E423" s="13">
        <v>15.018699999999999</v>
      </c>
      <c r="F423" s="14">
        <v>79733</v>
      </c>
      <c r="G423" s="14">
        <v>1197486.0070999998</v>
      </c>
      <c r="H423" s="15">
        <v>100000</v>
      </c>
      <c r="I423" s="14">
        <v>1501870</v>
      </c>
      <c r="J423" s="16">
        <v>1</v>
      </c>
      <c r="K423" s="14">
        <v>100000</v>
      </c>
      <c r="L423" s="14">
        <v>1501870</v>
      </c>
      <c r="M423" s="14">
        <v>0</v>
      </c>
      <c r="N423" s="14">
        <v>0</v>
      </c>
      <c r="O423" s="14">
        <v>100000</v>
      </c>
      <c r="P423" s="14">
        <v>1501870</v>
      </c>
      <c r="Q423" s="14">
        <f t="shared" si="6"/>
        <v>1501870</v>
      </c>
      <c r="R423" s="14">
        <v>304383.99290000019</v>
      </c>
      <c r="U423" s="1" t="s">
        <v>531</v>
      </c>
    </row>
    <row r="424" spans="1:21" ht="15" hidden="1" x14ac:dyDescent="0.2">
      <c r="A424" s="10">
        <v>6</v>
      </c>
      <c r="B424" s="11" t="s">
        <v>33</v>
      </c>
      <c r="C424" s="12" t="s">
        <v>137</v>
      </c>
      <c r="D424" s="11" t="s">
        <v>48</v>
      </c>
      <c r="E424" s="13">
        <v>143.94924</v>
      </c>
      <c r="F424" s="14">
        <v>129667</v>
      </c>
      <c r="G424" s="14">
        <v>18665466.103080001</v>
      </c>
      <c r="H424" s="15">
        <v>180212</v>
      </c>
      <c r="I424" s="14">
        <v>25941380.43888</v>
      </c>
      <c r="J424" s="16">
        <v>1</v>
      </c>
      <c r="K424" s="14">
        <v>180212</v>
      </c>
      <c r="L424" s="14">
        <v>25941380.43888</v>
      </c>
      <c r="M424" s="14">
        <v>0</v>
      </c>
      <c r="N424" s="14">
        <v>0</v>
      </c>
      <c r="O424" s="14">
        <v>180212</v>
      </c>
      <c r="P424" s="14">
        <v>25941380.43888</v>
      </c>
      <c r="Q424" s="14">
        <f t="shared" si="6"/>
        <v>25941380.43888</v>
      </c>
      <c r="R424" s="14">
        <v>7275914.3357999995</v>
      </c>
      <c r="S424" s="1">
        <v>0</v>
      </c>
      <c r="T424" s="1">
        <v>0</v>
      </c>
      <c r="U424" s="1" t="s">
        <v>532</v>
      </c>
    </row>
    <row r="425" spans="1:21" ht="15" hidden="1" x14ac:dyDescent="0.2">
      <c r="A425" s="10">
        <v>7</v>
      </c>
      <c r="B425" s="11" t="s">
        <v>33</v>
      </c>
      <c r="C425" s="12" t="s">
        <v>137</v>
      </c>
      <c r="D425" s="11" t="s">
        <v>48</v>
      </c>
      <c r="E425" s="13">
        <v>138.62855999999999</v>
      </c>
      <c r="F425" s="14">
        <v>129667</v>
      </c>
      <c r="G425" s="14">
        <v>17975549.489519998</v>
      </c>
      <c r="H425" s="15">
        <v>180212</v>
      </c>
      <c r="I425" s="14">
        <v>24982530.054719999</v>
      </c>
      <c r="J425" s="16">
        <v>1</v>
      </c>
      <c r="K425" s="14">
        <v>180212</v>
      </c>
      <c r="L425" s="14">
        <v>24982530.054719999</v>
      </c>
      <c r="M425" s="14">
        <v>0</v>
      </c>
      <c r="N425" s="14">
        <v>0</v>
      </c>
      <c r="O425" s="14">
        <v>180212</v>
      </c>
      <c r="P425" s="14">
        <v>24982530.054719999</v>
      </c>
      <c r="Q425" s="14">
        <f t="shared" si="6"/>
        <v>24982530.054719999</v>
      </c>
      <c r="R425" s="14">
        <v>7006980.565200001</v>
      </c>
      <c r="U425" s="1" t="s">
        <v>533</v>
      </c>
    </row>
    <row r="426" spans="1:21" ht="15" hidden="1" x14ac:dyDescent="0.2">
      <c r="A426" s="10">
        <v>8</v>
      </c>
      <c r="B426" s="11" t="s">
        <v>33</v>
      </c>
      <c r="C426" s="12" t="s">
        <v>137</v>
      </c>
      <c r="D426" s="11" t="s">
        <v>48</v>
      </c>
      <c r="E426" s="13">
        <v>143.94924</v>
      </c>
      <c r="F426" s="14">
        <v>129667</v>
      </c>
      <c r="G426" s="14">
        <v>18665466.103080001</v>
      </c>
      <c r="H426" s="15">
        <v>180212</v>
      </c>
      <c r="I426" s="14">
        <v>25941380.43888</v>
      </c>
      <c r="J426" s="16">
        <v>1</v>
      </c>
      <c r="K426" s="14">
        <v>180212</v>
      </c>
      <c r="L426" s="14">
        <v>25941380.43888</v>
      </c>
      <c r="M426" s="14">
        <v>0</v>
      </c>
      <c r="N426" s="14">
        <v>0</v>
      </c>
      <c r="O426" s="14">
        <v>180212</v>
      </c>
      <c r="P426" s="14">
        <v>25941380.43888</v>
      </c>
      <c r="Q426" s="14">
        <f t="shared" si="6"/>
        <v>25941380.43888</v>
      </c>
      <c r="R426" s="14">
        <v>7275914.3357999995</v>
      </c>
      <c r="U426" s="1" t="s">
        <v>531</v>
      </c>
    </row>
    <row r="427" spans="1:21" ht="15" hidden="1" x14ac:dyDescent="0.2">
      <c r="A427" s="10">
        <v>9</v>
      </c>
      <c r="B427" s="11" t="s">
        <v>33</v>
      </c>
      <c r="C427" s="12" t="s">
        <v>454</v>
      </c>
      <c r="D427" s="11" t="s">
        <v>48</v>
      </c>
      <c r="E427" s="13">
        <v>52.744219999999999</v>
      </c>
      <c r="F427" s="14">
        <v>80000</v>
      </c>
      <c r="G427" s="14">
        <v>4219537.5999999996</v>
      </c>
      <c r="H427" s="15">
        <v>106000</v>
      </c>
      <c r="I427" s="14">
        <v>5590887.3200000003</v>
      </c>
      <c r="J427" s="16">
        <v>1</v>
      </c>
      <c r="K427" s="14">
        <v>106000</v>
      </c>
      <c r="L427" s="14">
        <v>5590887.3200000003</v>
      </c>
      <c r="M427" s="14">
        <v>0</v>
      </c>
      <c r="N427" s="14">
        <v>0</v>
      </c>
      <c r="O427" s="14">
        <v>106000</v>
      </c>
      <c r="P427" s="14">
        <v>5590887.3200000003</v>
      </c>
      <c r="Q427" s="14">
        <f t="shared" si="6"/>
        <v>5590887.3200000003</v>
      </c>
      <c r="R427" s="14">
        <v>1371349.7200000007</v>
      </c>
      <c r="U427" s="1" t="s">
        <v>533</v>
      </c>
    </row>
    <row r="428" spans="1:21" ht="15" hidden="1" x14ac:dyDescent="0.2">
      <c r="A428" s="10">
        <v>10</v>
      </c>
      <c r="B428" s="11" t="s">
        <v>33</v>
      </c>
      <c r="C428" s="12" t="s">
        <v>338</v>
      </c>
      <c r="D428" s="11" t="s">
        <v>48</v>
      </c>
      <c r="E428" s="13">
        <v>44.116799999999998</v>
      </c>
      <c r="F428" s="14">
        <v>80000</v>
      </c>
      <c r="G428" s="14">
        <v>3529344</v>
      </c>
      <c r="H428" s="15">
        <v>106000</v>
      </c>
      <c r="I428" s="14">
        <v>4676380.8</v>
      </c>
      <c r="J428" s="16">
        <v>1</v>
      </c>
      <c r="K428" s="14">
        <v>106000</v>
      </c>
      <c r="L428" s="14">
        <v>4676380.8</v>
      </c>
      <c r="M428" s="14">
        <v>0</v>
      </c>
      <c r="N428" s="14">
        <v>0</v>
      </c>
      <c r="O428" s="14">
        <v>106000</v>
      </c>
      <c r="P428" s="14">
        <v>4676380.8</v>
      </c>
      <c r="Q428" s="14">
        <f t="shared" si="6"/>
        <v>4676380.8</v>
      </c>
      <c r="R428" s="14">
        <v>1147036.7999999998</v>
      </c>
      <c r="S428" s="1">
        <v>0</v>
      </c>
      <c r="T428" s="1">
        <v>0</v>
      </c>
      <c r="U428" s="1" t="s">
        <v>532</v>
      </c>
    </row>
    <row r="429" spans="1:21" ht="15" hidden="1" x14ac:dyDescent="0.2">
      <c r="A429" s="10">
        <v>11</v>
      </c>
      <c r="B429" s="11" t="s">
        <v>33</v>
      </c>
      <c r="C429" s="12" t="s">
        <v>338</v>
      </c>
      <c r="D429" s="11" t="s">
        <v>48</v>
      </c>
      <c r="E429" s="13">
        <v>44.583420000000004</v>
      </c>
      <c r="F429" s="14">
        <v>80000</v>
      </c>
      <c r="G429" s="14">
        <v>3566673.6</v>
      </c>
      <c r="H429" s="15">
        <v>106000</v>
      </c>
      <c r="I429" s="14">
        <v>4725842.5200000005</v>
      </c>
      <c r="J429" s="16">
        <v>1</v>
      </c>
      <c r="K429" s="14">
        <v>106000</v>
      </c>
      <c r="L429" s="14">
        <v>4725842.5200000005</v>
      </c>
      <c r="M429" s="14">
        <v>0</v>
      </c>
      <c r="N429" s="14">
        <v>0</v>
      </c>
      <c r="O429" s="14">
        <v>106000</v>
      </c>
      <c r="P429" s="14">
        <v>4725842.5200000005</v>
      </c>
      <c r="Q429" s="14">
        <f t="shared" si="6"/>
        <v>4725842.5200000005</v>
      </c>
      <c r="R429" s="14">
        <v>1159168.9200000004</v>
      </c>
      <c r="U429" s="1" t="s">
        <v>531</v>
      </c>
    </row>
    <row r="430" spans="1:21" ht="15" hidden="1" x14ac:dyDescent="0.2">
      <c r="A430" s="10">
        <v>12</v>
      </c>
      <c r="B430" s="11" t="s">
        <v>33</v>
      </c>
      <c r="C430" s="12" t="s">
        <v>139</v>
      </c>
      <c r="D430" s="11" t="s">
        <v>48</v>
      </c>
      <c r="E430" s="13">
        <v>7.0538400000000001</v>
      </c>
      <c r="F430" s="14">
        <v>80000</v>
      </c>
      <c r="G430" s="14">
        <v>564307.19999999995</v>
      </c>
      <c r="H430" s="15">
        <v>180212</v>
      </c>
      <c r="I430" s="14">
        <v>1271186.61408</v>
      </c>
      <c r="J430" s="16">
        <v>1</v>
      </c>
      <c r="K430" s="14">
        <v>180212</v>
      </c>
      <c r="L430" s="14">
        <v>1271186.61408</v>
      </c>
      <c r="M430" s="14">
        <v>0</v>
      </c>
      <c r="N430" s="14">
        <v>0</v>
      </c>
      <c r="O430" s="14">
        <v>180212</v>
      </c>
      <c r="P430" s="14">
        <v>1271186.61408</v>
      </c>
      <c r="Q430" s="14">
        <f t="shared" si="6"/>
        <v>1271186.61408</v>
      </c>
      <c r="R430" s="14">
        <v>706879.41408000002</v>
      </c>
      <c r="S430" s="1">
        <v>0</v>
      </c>
      <c r="T430" s="1">
        <v>0</v>
      </c>
      <c r="U430" s="1" t="s">
        <v>532</v>
      </c>
    </row>
    <row r="431" spans="1:21" ht="15" hidden="1" x14ac:dyDescent="0.2">
      <c r="A431" s="10">
        <v>13</v>
      </c>
      <c r="B431" s="11" t="s">
        <v>67</v>
      </c>
      <c r="C431" s="12" t="s">
        <v>139</v>
      </c>
      <c r="D431" s="11" t="s">
        <v>48</v>
      </c>
      <c r="E431" s="13">
        <v>6.9447600000000005</v>
      </c>
      <c r="F431" s="14">
        <v>80000</v>
      </c>
      <c r="G431" s="14">
        <v>555580.80000000005</v>
      </c>
      <c r="H431" s="15">
        <v>180212</v>
      </c>
      <c r="I431" s="14">
        <v>1251529.0891200001</v>
      </c>
      <c r="J431" s="16">
        <v>1</v>
      </c>
      <c r="K431" s="14">
        <v>180212</v>
      </c>
      <c r="L431" s="14">
        <v>1251529.0891200001</v>
      </c>
      <c r="M431" s="14">
        <v>0</v>
      </c>
      <c r="N431" s="14">
        <v>0</v>
      </c>
      <c r="O431" s="14">
        <v>180212</v>
      </c>
      <c r="P431" s="14">
        <v>1251529.0891200001</v>
      </c>
      <c r="Q431" s="14">
        <f t="shared" si="6"/>
        <v>1251529.0891200001</v>
      </c>
      <c r="R431" s="14">
        <v>695948.28912000009</v>
      </c>
      <c r="U431" s="1" t="s">
        <v>533</v>
      </c>
    </row>
    <row r="432" spans="1:21" ht="15" hidden="1" x14ac:dyDescent="0.2">
      <c r="A432" s="10">
        <v>14</v>
      </c>
      <c r="B432" s="11" t="s">
        <v>292</v>
      </c>
      <c r="C432" s="12" t="s">
        <v>139</v>
      </c>
      <c r="D432" s="11" t="s">
        <v>48</v>
      </c>
      <c r="E432" s="13">
        <v>7.0538400000000001</v>
      </c>
      <c r="F432" s="14">
        <v>80000</v>
      </c>
      <c r="G432" s="14">
        <v>564307.19999999995</v>
      </c>
      <c r="H432" s="15">
        <v>180212</v>
      </c>
      <c r="I432" s="14">
        <v>1271186.61408</v>
      </c>
      <c r="J432" s="16">
        <v>1</v>
      </c>
      <c r="K432" s="14">
        <v>180212</v>
      </c>
      <c r="L432" s="14">
        <v>1271186.61408</v>
      </c>
      <c r="M432" s="14">
        <v>0</v>
      </c>
      <c r="N432" s="14">
        <v>0</v>
      </c>
      <c r="O432" s="14">
        <v>180212</v>
      </c>
      <c r="P432" s="14">
        <v>1271186.61408</v>
      </c>
      <c r="Q432" s="14">
        <f t="shared" si="6"/>
        <v>1271186.61408</v>
      </c>
      <c r="R432" s="14">
        <v>706879.41408000002</v>
      </c>
      <c r="U432" s="1" t="s">
        <v>531</v>
      </c>
    </row>
    <row r="433" spans="1:21" ht="15" hidden="1" x14ac:dyDescent="0.2">
      <c r="A433" s="10">
        <v>15</v>
      </c>
      <c r="B433" s="11" t="s">
        <v>294</v>
      </c>
      <c r="C433" s="12" t="s">
        <v>141</v>
      </c>
      <c r="D433" s="11" t="s">
        <v>39</v>
      </c>
      <c r="E433" s="13">
        <v>2.7504900000000001</v>
      </c>
      <c r="F433" s="14">
        <v>3409091</v>
      </c>
      <c r="G433" s="14">
        <v>9376670.7045900002</v>
      </c>
      <c r="H433" s="15">
        <v>3300000</v>
      </c>
      <c r="I433" s="14">
        <v>9076617</v>
      </c>
      <c r="J433" s="16">
        <v>1</v>
      </c>
      <c r="K433" s="14">
        <v>3300000</v>
      </c>
      <c r="L433" s="14">
        <v>9076617</v>
      </c>
      <c r="M433" s="14">
        <v>0</v>
      </c>
      <c r="N433" s="14">
        <v>0</v>
      </c>
      <c r="O433" s="14">
        <v>3300000</v>
      </c>
      <c r="P433" s="14">
        <v>9076617</v>
      </c>
      <c r="Q433" s="14">
        <f t="shared" si="6"/>
        <v>9076617</v>
      </c>
      <c r="R433" s="14">
        <v>-300053.70459000021</v>
      </c>
      <c r="S433" s="1">
        <v>0</v>
      </c>
      <c r="T433" s="1">
        <v>0</v>
      </c>
      <c r="U433" s="1" t="s">
        <v>532</v>
      </c>
    </row>
    <row r="434" spans="1:21" ht="15" hidden="1" x14ac:dyDescent="0.2">
      <c r="A434" s="10">
        <v>16</v>
      </c>
      <c r="B434" s="11" t="s">
        <v>297</v>
      </c>
      <c r="C434" s="12" t="s">
        <v>141</v>
      </c>
      <c r="D434" s="11" t="s">
        <v>39</v>
      </c>
      <c r="E434" s="13">
        <v>0.53526600000000002</v>
      </c>
      <c r="F434" s="14">
        <v>3409091</v>
      </c>
      <c r="G434" s="14">
        <v>1824770.503206</v>
      </c>
      <c r="H434" s="15">
        <v>3300000</v>
      </c>
      <c r="I434" s="14">
        <v>1766377.8</v>
      </c>
      <c r="J434" s="16">
        <v>1</v>
      </c>
      <c r="K434" s="14">
        <v>3300000</v>
      </c>
      <c r="L434" s="14">
        <v>1766377.8</v>
      </c>
      <c r="M434" s="14">
        <v>0</v>
      </c>
      <c r="N434" s="14">
        <v>0</v>
      </c>
      <c r="O434" s="14">
        <v>3300000</v>
      </c>
      <c r="P434" s="14">
        <v>1766377.8</v>
      </c>
      <c r="Q434" s="14">
        <f t="shared" si="6"/>
        <v>1766377.8</v>
      </c>
      <c r="R434" s="14">
        <v>-58392.703205999918</v>
      </c>
      <c r="S434" s="1">
        <v>0</v>
      </c>
      <c r="T434" s="1">
        <v>0</v>
      </c>
      <c r="U434" s="1" t="s">
        <v>532</v>
      </c>
    </row>
    <row r="435" spans="1:21" ht="15" hidden="1" x14ac:dyDescent="0.2">
      <c r="A435" s="10">
        <v>17</v>
      </c>
      <c r="B435" s="11" t="s">
        <v>76</v>
      </c>
      <c r="C435" s="12" t="s">
        <v>141</v>
      </c>
      <c r="D435" s="11" t="s">
        <v>39</v>
      </c>
      <c r="E435" s="13">
        <v>8.1740000000000007E-2</v>
      </c>
      <c r="F435" s="14">
        <v>3409091</v>
      </c>
      <c r="G435" s="14">
        <v>278659.09834000003</v>
      </c>
      <c r="H435" s="15">
        <v>3300000</v>
      </c>
      <c r="I435" s="14">
        <v>269742</v>
      </c>
      <c r="J435" s="16">
        <v>1</v>
      </c>
      <c r="K435" s="14">
        <v>3300000</v>
      </c>
      <c r="L435" s="14">
        <v>269742</v>
      </c>
      <c r="M435" s="14">
        <v>0</v>
      </c>
      <c r="N435" s="14">
        <v>0</v>
      </c>
      <c r="O435" s="14">
        <v>3300000</v>
      </c>
      <c r="P435" s="14">
        <v>269742</v>
      </c>
      <c r="Q435" s="14">
        <f t="shared" si="6"/>
        <v>269742</v>
      </c>
      <c r="R435" s="14">
        <v>-8917.0983400000259</v>
      </c>
      <c r="S435" s="1">
        <v>0</v>
      </c>
      <c r="T435" s="1">
        <v>0</v>
      </c>
      <c r="U435" s="1" t="s">
        <v>532</v>
      </c>
    </row>
    <row r="436" spans="1:21" ht="15" hidden="1" x14ac:dyDescent="0.2">
      <c r="A436" s="10">
        <v>18</v>
      </c>
      <c r="B436" s="11" t="s">
        <v>78</v>
      </c>
      <c r="C436" s="12" t="s">
        <v>141</v>
      </c>
      <c r="D436" s="11" t="s">
        <v>39</v>
      </c>
      <c r="E436" s="13">
        <v>1.1363700000000001</v>
      </c>
      <c r="F436" s="14">
        <v>3409091</v>
      </c>
      <c r="G436" s="14">
        <v>3873988.7396700005</v>
      </c>
      <c r="H436" s="15">
        <v>3300000</v>
      </c>
      <c r="I436" s="14">
        <v>3750021.0000000005</v>
      </c>
      <c r="J436" s="16">
        <v>1</v>
      </c>
      <c r="K436" s="14">
        <v>3300000</v>
      </c>
      <c r="L436" s="14">
        <v>3750021.0000000005</v>
      </c>
      <c r="M436" s="14">
        <v>0</v>
      </c>
      <c r="N436" s="14">
        <v>0</v>
      </c>
      <c r="O436" s="14">
        <v>3300000</v>
      </c>
      <c r="P436" s="14">
        <v>3750021.0000000005</v>
      </c>
      <c r="Q436" s="14">
        <f t="shared" si="6"/>
        <v>3750021.0000000005</v>
      </c>
      <c r="R436" s="14">
        <v>-123967.73967000004</v>
      </c>
      <c r="S436" s="1">
        <v>0</v>
      </c>
      <c r="T436" s="1">
        <v>0</v>
      </c>
      <c r="U436" s="1" t="s">
        <v>532</v>
      </c>
    </row>
    <row r="437" spans="1:21" ht="15" hidden="1" x14ac:dyDescent="0.2">
      <c r="A437" s="10">
        <v>19</v>
      </c>
      <c r="B437" s="11" t="s">
        <v>82</v>
      </c>
      <c r="C437" s="12" t="s">
        <v>141</v>
      </c>
      <c r="D437" s="11" t="s">
        <v>39</v>
      </c>
      <c r="E437" s="13">
        <v>2.6546129999999999</v>
      </c>
      <c r="F437" s="14">
        <v>3409091</v>
      </c>
      <c r="G437" s="14">
        <v>9049817.2867830005</v>
      </c>
      <c r="H437" s="15">
        <v>3300000</v>
      </c>
      <c r="I437" s="14">
        <v>8760222.9000000004</v>
      </c>
      <c r="J437" s="16">
        <v>1</v>
      </c>
      <c r="K437" s="14">
        <v>3300000</v>
      </c>
      <c r="L437" s="14">
        <v>8760222.9000000004</v>
      </c>
      <c r="M437" s="14">
        <v>0</v>
      </c>
      <c r="N437" s="14">
        <v>0</v>
      </c>
      <c r="O437" s="14">
        <v>3300000</v>
      </c>
      <c r="P437" s="14">
        <v>8760222.9000000004</v>
      </c>
      <c r="Q437" s="14">
        <f t="shared" si="6"/>
        <v>8760222.9000000004</v>
      </c>
      <c r="R437" s="14">
        <v>-289594.38678300008</v>
      </c>
      <c r="U437" s="1" t="s">
        <v>533</v>
      </c>
    </row>
    <row r="438" spans="1:21" ht="15" hidden="1" x14ac:dyDescent="0.2">
      <c r="A438" s="10">
        <v>20</v>
      </c>
      <c r="B438" s="11" t="s">
        <v>84</v>
      </c>
      <c r="C438" s="12" t="s">
        <v>141</v>
      </c>
      <c r="D438" s="11" t="s">
        <v>39</v>
      </c>
      <c r="E438" s="13">
        <v>0.39775700000000003</v>
      </c>
      <c r="F438" s="14">
        <v>3409091</v>
      </c>
      <c r="G438" s="14">
        <v>1355989.8088870002</v>
      </c>
      <c r="H438" s="15">
        <v>3300000</v>
      </c>
      <c r="I438" s="14">
        <v>1312598.1000000001</v>
      </c>
      <c r="J438" s="16">
        <v>1</v>
      </c>
      <c r="K438" s="14">
        <v>3300000</v>
      </c>
      <c r="L438" s="14">
        <v>1312598.1000000001</v>
      </c>
      <c r="M438" s="14">
        <v>0</v>
      </c>
      <c r="N438" s="14">
        <v>0</v>
      </c>
      <c r="O438" s="14">
        <v>3300000</v>
      </c>
      <c r="P438" s="14">
        <v>1312598.1000000001</v>
      </c>
      <c r="Q438" s="14">
        <f t="shared" si="6"/>
        <v>1312598.1000000001</v>
      </c>
      <c r="R438" s="14">
        <v>-43391.708887000103</v>
      </c>
      <c r="U438" s="1" t="s">
        <v>533</v>
      </c>
    </row>
    <row r="439" spans="1:21" ht="15" hidden="1" x14ac:dyDescent="0.2">
      <c r="A439" s="10">
        <v>21</v>
      </c>
      <c r="B439" s="11" t="s">
        <v>86</v>
      </c>
      <c r="C439" s="12" t="s">
        <v>141</v>
      </c>
      <c r="D439" s="11" t="s">
        <v>39</v>
      </c>
      <c r="E439" s="13">
        <v>0.99617499999999992</v>
      </c>
      <c r="F439" s="14">
        <v>3409091</v>
      </c>
      <c r="G439" s="14">
        <v>3396051.2269249996</v>
      </c>
      <c r="H439" s="15">
        <v>3300000</v>
      </c>
      <c r="I439" s="14">
        <v>3287377.4999999995</v>
      </c>
      <c r="J439" s="16">
        <v>1</v>
      </c>
      <c r="K439" s="14">
        <v>3300000</v>
      </c>
      <c r="L439" s="14">
        <v>3287377.4999999995</v>
      </c>
      <c r="M439" s="14">
        <v>0</v>
      </c>
      <c r="N439" s="14">
        <v>0</v>
      </c>
      <c r="O439" s="14">
        <v>3300000</v>
      </c>
      <c r="P439" s="14">
        <v>3287377.4999999995</v>
      </c>
      <c r="Q439" s="14">
        <f t="shared" si="6"/>
        <v>3287377.4999999995</v>
      </c>
      <c r="R439" s="14">
        <v>-108673.72692500008</v>
      </c>
      <c r="U439" s="1" t="s">
        <v>533</v>
      </c>
    </row>
    <row r="440" spans="1:21" ht="15" hidden="1" x14ac:dyDescent="0.2">
      <c r="A440" s="10">
        <v>22</v>
      </c>
      <c r="B440" s="11" t="s">
        <v>88</v>
      </c>
      <c r="C440" s="12" t="s">
        <v>141</v>
      </c>
      <c r="D440" s="11" t="s">
        <v>39</v>
      </c>
      <c r="E440" s="13">
        <v>2.7658660000000004</v>
      </c>
      <c r="F440" s="14">
        <v>3409091</v>
      </c>
      <c r="G440" s="14">
        <v>9429088.8878060021</v>
      </c>
      <c r="H440" s="15">
        <v>3300000</v>
      </c>
      <c r="I440" s="14">
        <v>9127357.8000000007</v>
      </c>
      <c r="J440" s="16">
        <v>1</v>
      </c>
      <c r="K440" s="14">
        <v>3300000</v>
      </c>
      <c r="L440" s="14">
        <v>9127357.8000000007</v>
      </c>
      <c r="M440" s="14">
        <v>0</v>
      </c>
      <c r="N440" s="14">
        <v>0</v>
      </c>
      <c r="O440" s="14">
        <v>3300000</v>
      </c>
      <c r="P440" s="14">
        <v>9127357.8000000007</v>
      </c>
      <c r="Q440" s="14">
        <f t="shared" si="6"/>
        <v>9127357.8000000007</v>
      </c>
      <c r="R440" s="14">
        <v>-301731.08780600131</v>
      </c>
      <c r="U440" s="1" t="s">
        <v>531</v>
      </c>
    </row>
    <row r="441" spans="1:21" ht="15" hidden="1" x14ac:dyDescent="0.2">
      <c r="A441" s="10">
        <v>23</v>
      </c>
      <c r="B441" s="11" t="s">
        <v>299</v>
      </c>
      <c r="C441" s="12" t="s">
        <v>141</v>
      </c>
      <c r="D441" s="11" t="s">
        <v>39</v>
      </c>
      <c r="E441" s="13">
        <v>0.57399100000000003</v>
      </c>
      <c r="F441" s="14">
        <v>3409091</v>
      </c>
      <c r="G441" s="14">
        <v>1956787.5521810001</v>
      </c>
      <c r="H441" s="15">
        <v>3300000</v>
      </c>
      <c r="I441" s="14">
        <v>1894170.3</v>
      </c>
      <c r="J441" s="16">
        <v>1</v>
      </c>
      <c r="K441" s="14">
        <v>3300000</v>
      </c>
      <c r="L441" s="14">
        <v>1894170.3</v>
      </c>
      <c r="M441" s="14">
        <v>0</v>
      </c>
      <c r="N441" s="14">
        <v>0</v>
      </c>
      <c r="O441" s="14">
        <v>3300000</v>
      </c>
      <c r="P441" s="14">
        <v>1894170.3</v>
      </c>
      <c r="Q441" s="14">
        <f t="shared" si="6"/>
        <v>1894170.3</v>
      </c>
      <c r="R441" s="14">
        <v>-62617.252181000076</v>
      </c>
      <c r="U441" s="1" t="s">
        <v>531</v>
      </c>
    </row>
    <row r="442" spans="1:21" ht="15" hidden="1" x14ac:dyDescent="0.2">
      <c r="A442" s="10">
        <v>24</v>
      </c>
      <c r="B442" s="11" t="s">
        <v>301</v>
      </c>
      <c r="C442" s="12" t="s">
        <v>141</v>
      </c>
      <c r="D442" s="11" t="s">
        <v>39</v>
      </c>
      <c r="E442" s="13">
        <v>8.1740000000000007E-2</v>
      </c>
      <c r="F442" s="14">
        <v>3409091</v>
      </c>
      <c r="G442" s="14">
        <v>278659.09834000003</v>
      </c>
      <c r="H442" s="15">
        <v>3300000</v>
      </c>
      <c r="I442" s="14">
        <v>269742</v>
      </c>
      <c r="J442" s="16">
        <v>1</v>
      </c>
      <c r="K442" s="14">
        <v>3300000</v>
      </c>
      <c r="L442" s="14">
        <v>269742</v>
      </c>
      <c r="M442" s="14">
        <v>0</v>
      </c>
      <c r="N442" s="14">
        <v>0</v>
      </c>
      <c r="O442" s="14">
        <v>3300000</v>
      </c>
      <c r="P442" s="14">
        <v>269742</v>
      </c>
      <c r="Q442" s="14">
        <f t="shared" si="6"/>
        <v>269742</v>
      </c>
      <c r="R442" s="14">
        <v>-8917.0983400000259</v>
      </c>
      <c r="U442" s="1" t="s">
        <v>531</v>
      </c>
    </row>
    <row r="443" spans="1:21" ht="15" hidden="1" x14ac:dyDescent="0.2">
      <c r="A443" s="10">
        <v>25</v>
      </c>
      <c r="B443" s="11" t="s">
        <v>303</v>
      </c>
      <c r="C443" s="12" t="s">
        <v>141</v>
      </c>
      <c r="D443" s="11" t="s">
        <v>39</v>
      </c>
      <c r="E443" s="13">
        <v>1.8793420000000003</v>
      </c>
      <c r="F443" s="14">
        <v>3409091</v>
      </c>
      <c r="G443" s="14">
        <v>6406847.8981220014</v>
      </c>
      <c r="H443" s="15">
        <v>3300000</v>
      </c>
      <c r="I443" s="14">
        <v>6201828.6000000006</v>
      </c>
      <c r="J443" s="16">
        <v>1</v>
      </c>
      <c r="K443" s="14">
        <v>3300000</v>
      </c>
      <c r="L443" s="14">
        <v>6201828.6000000006</v>
      </c>
      <c r="M443" s="14">
        <v>0</v>
      </c>
      <c r="N443" s="14">
        <v>0</v>
      </c>
      <c r="O443" s="14">
        <v>3300000</v>
      </c>
      <c r="P443" s="14">
        <v>6201828.6000000006</v>
      </c>
      <c r="Q443" s="14">
        <f t="shared" si="6"/>
        <v>6201828.6000000006</v>
      </c>
      <c r="R443" s="14">
        <v>-205019.29812200088</v>
      </c>
      <c r="U443" s="1" t="s">
        <v>531</v>
      </c>
    </row>
    <row r="444" spans="1:21" ht="15" hidden="1" x14ac:dyDescent="0.2">
      <c r="A444" s="10">
        <v>26</v>
      </c>
      <c r="B444" s="11" t="s">
        <v>303</v>
      </c>
      <c r="C444" s="12" t="s">
        <v>143</v>
      </c>
      <c r="D444" s="11" t="s">
        <v>39</v>
      </c>
      <c r="E444" s="13">
        <v>0.515988</v>
      </c>
      <c r="F444" s="14">
        <v>3409091</v>
      </c>
      <c r="G444" s="14">
        <v>1759050.046908</v>
      </c>
      <c r="H444" s="15">
        <v>3300000</v>
      </c>
      <c r="I444" s="14">
        <v>1702760.4</v>
      </c>
      <c r="J444" s="16">
        <v>1</v>
      </c>
      <c r="K444" s="14">
        <v>3300000</v>
      </c>
      <c r="L444" s="14">
        <v>1702760.4</v>
      </c>
      <c r="M444" s="14">
        <v>0</v>
      </c>
      <c r="N444" s="14">
        <v>0</v>
      </c>
      <c r="O444" s="14">
        <v>3300000</v>
      </c>
      <c r="P444" s="14">
        <v>1702760.4</v>
      </c>
      <c r="Q444" s="14">
        <f t="shared" si="6"/>
        <v>1702760.4</v>
      </c>
      <c r="R444" s="14">
        <v>-56289.646908000112</v>
      </c>
      <c r="S444" s="1">
        <v>0</v>
      </c>
      <c r="T444" s="1">
        <v>0</v>
      </c>
      <c r="U444" s="1" t="s">
        <v>532</v>
      </c>
    </row>
    <row r="445" spans="1:21" ht="15" hidden="1" x14ac:dyDescent="0.2">
      <c r="A445" s="10">
        <v>27</v>
      </c>
      <c r="B445" s="11" t="s">
        <v>96</v>
      </c>
      <c r="C445" s="12" t="s">
        <v>143</v>
      </c>
      <c r="D445" s="11" t="s">
        <v>39</v>
      </c>
      <c r="E445" s="13">
        <v>0.14557100000000001</v>
      </c>
      <c r="F445" s="14">
        <v>3409091</v>
      </c>
      <c r="G445" s="14">
        <v>496264.78596100002</v>
      </c>
      <c r="H445" s="15">
        <v>3300000</v>
      </c>
      <c r="I445" s="14">
        <v>480384.30000000005</v>
      </c>
      <c r="J445" s="16">
        <v>1</v>
      </c>
      <c r="K445" s="14">
        <v>3300000</v>
      </c>
      <c r="L445" s="14">
        <v>480384.30000000005</v>
      </c>
      <c r="M445" s="14">
        <v>0</v>
      </c>
      <c r="N445" s="14">
        <v>0</v>
      </c>
      <c r="O445" s="14">
        <v>3300000</v>
      </c>
      <c r="P445" s="14">
        <v>480384.30000000005</v>
      </c>
      <c r="Q445" s="14">
        <f t="shared" si="6"/>
        <v>480384.30000000005</v>
      </c>
      <c r="R445" s="14">
        <v>-15880.485960999969</v>
      </c>
      <c r="S445" s="1">
        <v>0</v>
      </c>
      <c r="T445" s="1">
        <v>0</v>
      </c>
      <c r="U445" s="1" t="s">
        <v>532</v>
      </c>
    </row>
    <row r="446" spans="1:21" ht="15" hidden="1" x14ac:dyDescent="0.2">
      <c r="A446" s="10">
        <v>28</v>
      </c>
      <c r="B446" s="11" t="s">
        <v>100</v>
      </c>
      <c r="C446" s="12" t="s">
        <v>143</v>
      </c>
      <c r="D446" s="11" t="s">
        <v>39</v>
      </c>
      <c r="E446" s="13">
        <v>5.1240000000000001E-2</v>
      </c>
      <c r="F446" s="14">
        <v>3409091</v>
      </c>
      <c r="G446" s="14">
        <v>174681.82284000001</v>
      </c>
      <c r="H446" s="15">
        <v>3300000</v>
      </c>
      <c r="I446" s="14">
        <v>169092</v>
      </c>
      <c r="J446" s="16">
        <v>1</v>
      </c>
      <c r="K446" s="14">
        <v>3300000</v>
      </c>
      <c r="L446" s="14">
        <v>169092</v>
      </c>
      <c r="M446" s="14">
        <v>0</v>
      </c>
      <c r="N446" s="14">
        <v>0</v>
      </c>
      <c r="O446" s="14">
        <v>3300000</v>
      </c>
      <c r="P446" s="14">
        <v>169092</v>
      </c>
      <c r="Q446" s="14">
        <f t="shared" si="6"/>
        <v>169092</v>
      </c>
      <c r="R446" s="14">
        <v>-5589.822840000008</v>
      </c>
      <c r="S446" s="1">
        <v>0</v>
      </c>
      <c r="T446" s="1">
        <v>0</v>
      </c>
      <c r="U446" s="1" t="s">
        <v>532</v>
      </c>
    </row>
    <row r="447" spans="1:21" ht="15" hidden="1" x14ac:dyDescent="0.2">
      <c r="A447" s="10">
        <v>29</v>
      </c>
      <c r="B447" s="11" t="s">
        <v>106</v>
      </c>
      <c r="C447" s="12" t="s">
        <v>143</v>
      </c>
      <c r="D447" s="11" t="s">
        <v>39</v>
      </c>
      <c r="E447" s="13">
        <v>0.271312</v>
      </c>
      <c r="F447" s="14">
        <v>3409091</v>
      </c>
      <c r="G447" s="14">
        <v>924927.29739199998</v>
      </c>
      <c r="H447" s="15">
        <v>3300000</v>
      </c>
      <c r="I447" s="14">
        <v>895329.6</v>
      </c>
      <c r="J447" s="16">
        <v>1</v>
      </c>
      <c r="K447" s="14">
        <v>3300000</v>
      </c>
      <c r="L447" s="14">
        <v>895329.6</v>
      </c>
      <c r="M447" s="14">
        <v>0</v>
      </c>
      <c r="N447" s="14">
        <v>0</v>
      </c>
      <c r="O447" s="14">
        <v>3300000</v>
      </c>
      <c r="P447" s="14">
        <v>895329.6</v>
      </c>
      <c r="Q447" s="14">
        <f t="shared" si="6"/>
        <v>895329.6</v>
      </c>
      <c r="R447" s="14">
        <v>-29597.697392000002</v>
      </c>
      <c r="S447" s="1">
        <v>0</v>
      </c>
      <c r="T447" s="1">
        <v>0</v>
      </c>
      <c r="U447" s="1" t="s">
        <v>532</v>
      </c>
    </row>
    <row r="448" spans="1:21" ht="15" hidden="1" x14ac:dyDescent="0.2">
      <c r="A448" s="10">
        <v>30</v>
      </c>
      <c r="B448" s="11" t="s">
        <v>306</v>
      </c>
      <c r="C448" s="12" t="s">
        <v>143</v>
      </c>
      <c r="D448" s="11" t="s">
        <v>39</v>
      </c>
      <c r="E448" s="13">
        <v>0.49415099999999995</v>
      </c>
      <c r="F448" s="14">
        <v>3409091</v>
      </c>
      <c r="G448" s="14">
        <v>1684605.7267409998</v>
      </c>
      <c r="H448" s="15">
        <v>3300000</v>
      </c>
      <c r="I448" s="14">
        <v>1630698.2999999998</v>
      </c>
      <c r="J448" s="16">
        <v>1</v>
      </c>
      <c r="K448" s="14">
        <v>3300000</v>
      </c>
      <c r="L448" s="14">
        <v>1630698.2999999998</v>
      </c>
      <c r="M448" s="14">
        <v>0</v>
      </c>
      <c r="N448" s="14">
        <v>0</v>
      </c>
      <c r="O448" s="14">
        <v>3300000</v>
      </c>
      <c r="P448" s="14">
        <v>1630698.2999999998</v>
      </c>
      <c r="Q448" s="14">
        <f t="shared" si="6"/>
        <v>1630698.2999999998</v>
      </c>
      <c r="R448" s="14">
        <v>-53907.426741000032</v>
      </c>
      <c r="U448" s="1" t="s">
        <v>533</v>
      </c>
    </row>
    <row r="449" spans="1:21" ht="15" hidden="1" x14ac:dyDescent="0.2">
      <c r="A449" s="10">
        <v>31</v>
      </c>
      <c r="B449" s="11" t="s">
        <v>311</v>
      </c>
      <c r="C449" s="12" t="s">
        <v>143</v>
      </c>
      <c r="D449" s="11" t="s">
        <v>39</v>
      </c>
      <c r="E449" s="13">
        <v>0.10272000000000002</v>
      </c>
      <c r="F449" s="14">
        <v>3409091</v>
      </c>
      <c r="G449" s="14">
        <v>350181.82752000005</v>
      </c>
      <c r="H449" s="15">
        <v>3300000</v>
      </c>
      <c r="I449" s="14">
        <v>338976.00000000006</v>
      </c>
      <c r="J449" s="16">
        <v>1</v>
      </c>
      <c r="K449" s="14">
        <v>3300000</v>
      </c>
      <c r="L449" s="14">
        <v>338976.00000000006</v>
      </c>
      <c r="M449" s="14">
        <v>0</v>
      </c>
      <c r="N449" s="14">
        <v>0</v>
      </c>
      <c r="O449" s="14">
        <v>3300000</v>
      </c>
      <c r="P449" s="14">
        <v>338976.00000000006</v>
      </c>
      <c r="Q449" s="14">
        <f t="shared" si="6"/>
        <v>338976.00000000006</v>
      </c>
      <c r="R449" s="14">
        <v>-11205.827519999992</v>
      </c>
      <c r="U449" s="1" t="s">
        <v>533</v>
      </c>
    </row>
    <row r="450" spans="1:21" ht="15" hidden="1" x14ac:dyDescent="0.2">
      <c r="A450" s="10">
        <v>32</v>
      </c>
      <c r="B450" s="11" t="s">
        <v>308</v>
      </c>
      <c r="C450" s="12" t="s">
        <v>143</v>
      </c>
      <c r="D450" s="11" t="s">
        <v>39</v>
      </c>
      <c r="E450" s="13">
        <v>0.23380599999999996</v>
      </c>
      <c r="F450" s="14">
        <v>3409091</v>
      </c>
      <c r="G450" s="14">
        <v>797065.93034599989</v>
      </c>
      <c r="H450" s="15">
        <v>3300000</v>
      </c>
      <c r="I450" s="14">
        <v>771559.79999999981</v>
      </c>
      <c r="J450" s="16">
        <v>1</v>
      </c>
      <c r="K450" s="14">
        <v>3300000</v>
      </c>
      <c r="L450" s="14">
        <v>771559.79999999981</v>
      </c>
      <c r="M450" s="14">
        <v>0</v>
      </c>
      <c r="N450" s="14">
        <v>0</v>
      </c>
      <c r="O450" s="14">
        <v>3300000</v>
      </c>
      <c r="P450" s="14">
        <v>771559.79999999981</v>
      </c>
      <c r="Q450" s="14">
        <f t="shared" si="6"/>
        <v>771559.79999999981</v>
      </c>
      <c r="R450" s="14">
        <v>-25506.130346000078</v>
      </c>
      <c r="U450" s="1" t="s">
        <v>533</v>
      </c>
    </row>
    <row r="451" spans="1:21" ht="15" hidden="1" x14ac:dyDescent="0.2">
      <c r="A451" s="10">
        <v>33</v>
      </c>
      <c r="B451" s="11" t="s">
        <v>301</v>
      </c>
      <c r="C451" s="12" t="s">
        <v>143</v>
      </c>
      <c r="D451" s="11" t="s">
        <v>39</v>
      </c>
      <c r="E451" s="13">
        <v>0.52060700000000004</v>
      </c>
      <c r="F451" s="14">
        <v>3409091</v>
      </c>
      <c r="G451" s="14">
        <v>1774796.6382370002</v>
      </c>
      <c r="H451" s="15">
        <v>3300000</v>
      </c>
      <c r="I451" s="14">
        <v>1718003.1</v>
      </c>
      <c r="J451" s="16">
        <v>1</v>
      </c>
      <c r="K451" s="14">
        <v>3300000</v>
      </c>
      <c r="L451" s="14">
        <v>1718003.1</v>
      </c>
      <c r="M451" s="14">
        <v>0</v>
      </c>
      <c r="N451" s="14">
        <v>0</v>
      </c>
      <c r="O451" s="14">
        <v>3300000</v>
      </c>
      <c r="P451" s="14">
        <v>1718003.1</v>
      </c>
      <c r="Q451" s="14">
        <f t="shared" si="6"/>
        <v>1718003.1</v>
      </c>
      <c r="R451" s="14">
        <v>-56793.538237000117</v>
      </c>
      <c r="U451" s="1" t="s">
        <v>531</v>
      </c>
    </row>
    <row r="452" spans="1:21" ht="15" hidden="1" x14ac:dyDescent="0.2">
      <c r="A452" s="10">
        <v>34</v>
      </c>
      <c r="B452" s="11" t="s">
        <v>311</v>
      </c>
      <c r="C452" s="12" t="s">
        <v>143</v>
      </c>
      <c r="D452" s="11" t="s">
        <v>39</v>
      </c>
      <c r="E452" s="13">
        <v>0.151864</v>
      </c>
      <c r="F452" s="14">
        <v>3409091</v>
      </c>
      <c r="G452" s="14">
        <v>517718.19562399999</v>
      </c>
      <c r="H452" s="15">
        <v>3300000</v>
      </c>
      <c r="I452" s="14">
        <v>501151.2</v>
      </c>
      <c r="J452" s="16">
        <v>1</v>
      </c>
      <c r="K452" s="14">
        <v>3300000</v>
      </c>
      <c r="L452" s="14">
        <v>501151.2</v>
      </c>
      <c r="M452" s="14">
        <v>0</v>
      </c>
      <c r="N452" s="14">
        <v>0</v>
      </c>
      <c r="O452" s="14">
        <v>3300000</v>
      </c>
      <c r="P452" s="14">
        <v>501151.2</v>
      </c>
      <c r="Q452" s="14">
        <f t="shared" si="6"/>
        <v>501151.2</v>
      </c>
      <c r="R452" s="14">
        <v>-16566.995623999974</v>
      </c>
      <c r="U452" s="1" t="s">
        <v>531</v>
      </c>
    </row>
    <row r="453" spans="1:21" ht="15" hidden="1" x14ac:dyDescent="0.2">
      <c r="A453" s="10">
        <v>35</v>
      </c>
      <c r="B453" s="11" t="s">
        <v>313</v>
      </c>
      <c r="C453" s="12" t="s">
        <v>143</v>
      </c>
      <c r="D453" s="11" t="s">
        <v>39</v>
      </c>
      <c r="E453" s="13">
        <v>5.1240000000000001E-2</v>
      </c>
      <c r="F453" s="14">
        <v>3409091</v>
      </c>
      <c r="G453" s="14">
        <v>174681.82284000001</v>
      </c>
      <c r="H453" s="15">
        <v>3300000</v>
      </c>
      <c r="I453" s="14">
        <v>169092</v>
      </c>
      <c r="J453" s="16">
        <v>1</v>
      </c>
      <c r="K453" s="14">
        <v>3300000</v>
      </c>
      <c r="L453" s="14">
        <v>169092</v>
      </c>
      <c r="M453" s="14">
        <v>0</v>
      </c>
      <c r="N453" s="14">
        <v>0</v>
      </c>
      <c r="O453" s="14">
        <v>3300000</v>
      </c>
      <c r="P453" s="14">
        <v>169092</v>
      </c>
      <c r="Q453" s="14">
        <f t="shared" si="6"/>
        <v>169092</v>
      </c>
      <c r="R453" s="14">
        <v>-5589.822840000008</v>
      </c>
      <c r="U453" s="1" t="s">
        <v>531</v>
      </c>
    </row>
    <row r="454" spans="1:21" ht="15" hidden="1" x14ac:dyDescent="0.2">
      <c r="A454" s="10">
        <v>36</v>
      </c>
      <c r="B454" s="11" t="s">
        <v>315</v>
      </c>
      <c r="C454" s="12" t="s">
        <v>143</v>
      </c>
      <c r="D454" s="11" t="s">
        <v>39</v>
      </c>
      <c r="E454" s="13">
        <v>0.45735899999999996</v>
      </c>
      <c r="F454" s="14">
        <v>3409091</v>
      </c>
      <c r="G454" s="14">
        <v>1559178.4506689999</v>
      </c>
      <c r="H454" s="15">
        <v>3300000</v>
      </c>
      <c r="I454" s="14">
        <v>1509284.7</v>
      </c>
      <c r="J454" s="16">
        <v>1</v>
      </c>
      <c r="K454" s="14">
        <v>3300000</v>
      </c>
      <c r="L454" s="14">
        <v>1509284.7</v>
      </c>
      <c r="M454" s="14">
        <v>0</v>
      </c>
      <c r="N454" s="14">
        <v>0</v>
      </c>
      <c r="O454" s="14">
        <v>3300000</v>
      </c>
      <c r="P454" s="14">
        <v>1509284.7</v>
      </c>
      <c r="Q454" s="14">
        <f t="shared" ref="Q454:Q517" si="7">E454*O454</f>
        <v>1509284.7</v>
      </c>
      <c r="R454" s="14">
        <v>-49893.750668999972</v>
      </c>
      <c r="U454" s="1" t="s">
        <v>531</v>
      </c>
    </row>
    <row r="455" spans="1:21" ht="15" hidden="1" x14ac:dyDescent="0.2">
      <c r="A455" s="10">
        <v>37</v>
      </c>
      <c r="B455" s="11" t="s">
        <v>317</v>
      </c>
      <c r="C455" s="12" t="s">
        <v>145</v>
      </c>
      <c r="D455" s="11" t="s">
        <v>39</v>
      </c>
      <c r="E455" s="13">
        <v>3.2522450000000007</v>
      </c>
      <c r="F455" s="14">
        <v>3409091</v>
      </c>
      <c r="G455" s="14">
        <v>11087199.159295002</v>
      </c>
      <c r="H455" s="15">
        <v>3300000</v>
      </c>
      <c r="I455" s="14">
        <v>10732408.500000002</v>
      </c>
      <c r="J455" s="16">
        <v>1</v>
      </c>
      <c r="K455" s="14">
        <v>3300000</v>
      </c>
      <c r="L455" s="14">
        <v>10732408.500000002</v>
      </c>
      <c r="M455" s="14">
        <v>0</v>
      </c>
      <c r="N455" s="14">
        <v>0</v>
      </c>
      <c r="O455" s="14">
        <v>3300000</v>
      </c>
      <c r="P455" s="14">
        <v>10732408.500000002</v>
      </c>
      <c r="Q455" s="14">
        <f t="shared" si="7"/>
        <v>10732408.500000002</v>
      </c>
      <c r="R455" s="14">
        <v>-354790.65929500014</v>
      </c>
      <c r="S455" s="1">
        <v>0</v>
      </c>
      <c r="T455" s="1">
        <v>0</v>
      </c>
      <c r="U455" s="1" t="s">
        <v>532</v>
      </c>
    </row>
    <row r="456" spans="1:21" ht="15" hidden="1" x14ac:dyDescent="0.2">
      <c r="A456" s="10">
        <v>38</v>
      </c>
      <c r="B456" s="11" t="s">
        <v>319</v>
      </c>
      <c r="C456" s="12" t="s">
        <v>145</v>
      </c>
      <c r="D456" s="11" t="s">
        <v>39</v>
      </c>
      <c r="E456" s="13">
        <v>0.76038700000000015</v>
      </c>
      <c r="F456" s="14">
        <v>3409091</v>
      </c>
      <c r="G456" s="14">
        <v>2592228.4782170006</v>
      </c>
      <c r="H456" s="15">
        <v>3300000</v>
      </c>
      <c r="I456" s="14">
        <v>2509277.1000000006</v>
      </c>
      <c r="J456" s="16">
        <v>1</v>
      </c>
      <c r="K456" s="14">
        <v>3300000</v>
      </c>
      <c r="L456" s="14">
        <v>2509277.1000000006</v>
      </c>
      <c r="M456" s="14">
        <v>0</v>
      </c>
      <c r="N456" s="14">
        <v>0</v>
      </c>
      <c r="O456" s="14">
        <v>3300000</v>
      </c>
      <c r="P456" s="14">
        <v>2509277.1000000006</v>
      </c>
      <c r="Q456" s="14">
        <f t="shared" si="7"/>
        <v>2509277.1000000006</v>
      </c>
      <c r="R456" s="14">
        <v>-82951.378217000049</v>
      </c>
      <c r="S456" s="1">
        <v>0</v>
      </c>
      <c r="T456" s="1">
        <v>0</v>
      </c>
      <c r="U456" s="1" t="s">
        <v>532</v>
      </c>
    </row>
    <row r="457" spans="1:21" ht="15" hidden="1" x14ac:dyDescent="0.2">
      <c r="A457" s="10">
        <v>39</v>
      </c>
      <c r="B457" s="11" t="s">
        <v>303</v>
      </c>
      <c r="C457" s="12" t="s">
        <v>145</v>
      </c>
      <c r="D457" s="11" t="s">
        <v>39</v>
      </c>
      <c r="E457" s="13">
        <v>0.19373600000000002</v>
      </c>
      <c r="F457" s="14">
        <v>3409091</v>
      </c>
      <c r="G457" s="14">
        <v>660463.65397600003</v>
      </c>
      <c r="H457" s="15">
        <v>3300000</v>
      </c>
      <c r="I457" s="14">
        <v>639328.80000000005</v>
      </c>
      <c r="J457" s="16">
        <v>1</v>
      </c>
      <c r="K457" s="14">
        <v>3300000</v>
      </c>
      <c r="L457" s="14">
        <v>639328.80000000005</v>
      </c>
      <c r="M457" s="14">
        <v>0</v>
      </c>
      <c r="N457" s="14">
        <v>0</v>
      </c>
      <c r="O457" s="14">
        <v>3300000</v>
      </c>
      <c r="P457" s="14">
        <v>639328.80000000005</v>
      </c>
      <c r="Q457" s="14">
        <f t="shared" si="7"/>
        <v>639328.80000000005</v>
      </c>
      <c r="R457" s="14">
        <v>-21134.853975999984</v>
      </c>
      <c r="S457" s="1">
        <v>0</v>
      </c>
      <c r="T457" s="1">
        <v>0</v>
      </c>
      <c r="U457" s="1" t="s">
        <v>532</v>
      </c>
    </row>
    <row r="458" spans="1:21" ht="15" hidden="1" x14ac:dyDescent="0.2">
      <c r="A458" s="10">
        <v>40</v>
      </c>
      <c r="B458" s="11" t="s">
        <v>108</v>
      </c>
      <c r="C458" s="12" t="s">
        <v>145</v>
      </c>
      <c r="D458" s="11" t="s">
        <v>39</v>
      </c>
      <c r="E458" s="13">
        <v>1.3228040000000001</v>
      </c>
      <c r="F458" s="14">
        <v>3409091</v>
      </c>
      <c r="G458" s="14">
        <v>4509559.2111640004</v>
      </c>
      <c r="H458" s="15">
        <v>3300000</v>
      </c>
      <c r="I458" s="14">
        <v>4365253.2</v>
      </c>
      <c r="J458" s="16">
        <v>1</v>
      </c>
      <c r="K458" s="14">
        <v>3300000</v>
      </c>
      <c r="L458" s="14">
        <v>4365253.2</v>
      </c>
      <c r="M458" s="14">
        <v>0</v>
      </c>
      <c r="N458" s="14">
        <v>0</v>
      </c>
      <c r="O458" s="14">
        <v>3300000</v>
      </c>
      <c r="P458" s="14">
        <v>4365253.2</v>
      </c>
      <c r="Q458" s="14">
        <f t="shared" si="7"/>
        <v>4365253.2</v>
      </c>
      <c r="R458" s="14">
        <v>-144306.01116400026</v>
      </c>
      <c r="S458" s="1">
        <v>0</v>
      </c>
      <c r="T458" s="1">
        <v>0</v>
      </c>
      <c r="U458" s="1" t="s">
        <v>532</v>
      </c>
    </row>
    <row r="459" spans="1:21" ht="15" hidden="1" x14ac:dyDescent="0.2">
      <c r="A459" s="10">
        <v>41</v>
      </c>
      <c r="B459" s="11" t="s">
        <v>322</v>
      </c>
      <c r="C459" s="12" t="s">
        <v>145</v>
      </c>
      <c r="D459" s="11" t="s">
        <v>39</v>
      </c>
      <c r="E459" s="13">
        <v>3.1187769999999997</v>
      </c>
      <c r="F459" s="14">
        <v>3409091</v>
      </c>
      <c r="G459" s="14">
        <v>10632194.601706998</v>
      </c>
      <c r="H459" s="15">
        <v>3300000</v>
      </c>
      <c r="I459" s="14">
        <v>10291964.1</v>
      </c>
      <c r="J459" s="16">
        <v>1</v>
      </c>
      <c r="K459" s="14">
        <v>3300000</v>
      </c>
      <c r="L459" s="14">
        <v>10291964.1</v>
      </c>
      <c r="M459" s="14">
        <v>0</v>
      </c>
      <c r="N459" s="14">
        <v>0</v>
      </c>
      <c r="O459" s="14">
        <v>3300000</v>
      </c>
      <c r="P459" s="14">
        <v>10291964.1</v>
      </c>
      <c r="Q459" s="14">
        <f t="shared" si="7"/>
        <v>10291964.1</v>
      </c>
      <c r="R459" s="14">
        <v>-340230.5017069988</v>
      </c>
      <c r="U459" s="1" t="s">
        <v>533</v>
      </c>
    </row>
    <row r="460" spans="1:21" ht="15" hidden="1" x14ac:dyDescent="0.2">
      <c r="A460" s="10">
        <v>42</v>
      </c>
      <c r="B460" s="11" t="s">
        <v>324</v>
      </c>
      <c r="C460" s="12" t="s">
        <v>145</v>
      </c>
      <c r="D460" s="11" t="s">
        <v>39</v>
      </c>
      <c r="E460" s="13">
        <v>0.54275400000000007</v>
      </c>
      <c r="F460" s="14">
        <v>3409091</v>
      </c>
      <c r="G460" s="14">
        <v>1850297.7766140003</v>
      </c>
      <c r="H460" s="15">
        <v>3300000</v>
      </c>
      <c r="I460" s="14">
        <v>1791088.2000000002</v>
      </c>
      <c r="J460" s="16">
        <v>1</v>
      </c>
      <c r="K460" s="14">
        <v>3300000</v>
      </c>
      <c r="L460" s="14">
        <v>1791088.2000000002</v>
      </c>
      <c r="M460" s="14">
        <v>0</v>
      </c>
      <c r="N460" s="14">
        <v>0</v>
      </c>
      <c r="O460" s="14">
        <v>3300000</v>
      </c>
      <c r="P460" s="14">
        <v>1791088.2000000002</v>
      </c>
      <c r="Q460" s="14">
        <f t="shared" si="7"/>
        <v>1791088.2000000002</v>
      </c>
      <c r="R460" s="14">
        <v>-59209.576614000136</v>
      </c>
      <c r="U460" s="1" t="s">
        <v>533</v>
      </c>
    </row>
    <row r="461" spans="1:21" ht="15" hidden="1" x14ac:dyDescent="0.2">
      <c r="A461" s="10">
        <v>43</v>
      </c>
      <c r="B461" s="11" t="s">
        <v>319</v>
      </c>
      <c r="C461" s="12" t="s">
        <v>145</v>
      </c>
      <c r="D461" s="11" t="s">
        <v>39</v>
      </c>
      <c r="E461" s="13">
        <v>1.110012</v>
      </c>
      <c r="F461" s="14">
        <v>3409091</v>
      </c>
      <c r="G461" s="14">
        <v>3784131.919092</v>
      </c>
      <c r="H461" s="15">
        <v>3300000</v>
      </c>
      <c r="I461" s="14">
        <v>3663039.6</v>
      </c>
      <c r="J461" s="16">
        <v>1</v>
      </c>
      <c r="K461" s="14">
        <v>3300000</v>
      </c>
      <c r="L461" s="14">
        <v>3663039.6</v>
      </c>
      <c r="M461" s="14">
        <v>0</v>
      </c>
      <c r="N461" s="14">
        <v>0</v>
      </c>
      <c r="O461" s="14">
        <v>3300000</v>
      </c>
      <c r="P461" s="14">
        <v>3663039.6</v>
      </c>
      <c r="Q461" s="14">
        <f t="shared" si="7"/>
        <v>3663039.6</v>
      </c>
      <c r="R461" s="14">
        <v>-121092.3190919999</v>
      </c>
      <c r="U461" s="1" t="s">
        <v>533</v>
      </c>
    </row>
    <row r="462" spans="1:21" ht="15" hidden="1" x14ac:dyDescent="0.2">
      <c r="A462" s="10">
        <v>44</v>
      </c>
      <c r="B462" s="11" t="s">
        <v>303</v>
      </c>
      <c r="C462" s="12" t="s">
        <v>145</v>
      </c>
      <c r="D462" s="11" t="s">
        <v>39</v>
      </c>
      <c r="E462" s="13">
        <v>3.2768590000000004</v>
      </c>
      <c r="F462" s="14">
        <v>3409091</v>
      </c>
      <c r="G462" s="14">
        <v>11171110.525169002</v>
      </c>
      <c r="H462" s="15">
        <v>3300000</v>
      </c>
      <c r="I462" s="14">
        <v>10813634.700000001</v>
      </c>
      <c r="J462" s="16">
        <v>1</v>
      </c>
      <c r="K462" s="14">
        <v>3300000</v>
      </c>
      <c r="L462" s="14">
        <v>10813634.700000001</v>
      </c>
      <c r="M462" s="14">
        <v>0</v>
      </c>
      <c r="N462" s="14">
        <v>0</v>
      </c>
      <c r="O462" s="14">
        <v>3300000</v>
      </c>
      <c r="P462" s="14">
        <v>10813634.700000001</v>
      </c>
      <c r="Q462" s="14">
        <f t="shared" si="7"/>
        <v>10813634.700000001</v>
      </c>
      <c r="R462" s="14">
        <v>-357475.82516900077</v>
      </c>
      <c r="U462" s="1" t="s">
        <v>531</v>
      </c>
    </row>
    <row r="463" spans="1:21" ht="15" hidden="1" x14ac:dyDescent="0.2">
      <c r="A463" s="10">
        <v>45</v>
      </c>
      <c r="B463" s="11" t="s">
        <v>303</v>
      </c>
      <c r="C463" s="12" t="s">
        <v>145</v>
      </c>
      <c r="D463" s="11" t="s">
        <v>39</v>
      </c>
      <c r="E463" s="13">
        <v>0.80882100000000001</v>
      </c>
      <c r="F463" s="14">
        <v>3409091</v>
      </c>
      <c r="G463" s="14">
        <v>2757344.3917109999</v>
      </c>
      <c r="H463" s="15">
        <v>3300000</v>
      </c>
      <c r="I463" s="14">
        <v>2669109.2999999998</v>
      </c>
      <c r="J463" s="16">
        <v>1</v>
      </c>
      <c r="K463" s="14">
        <v>3300000</v>
      </c>
      <c r="L463" s="14">
        <v>2669109.2999999998</v>
      </c>
      <c r="M463" s="14">
        <v>0</v>
      </c>
      <c r="N463" s="14">
        <v>0</v>
      </c>
      <c r="O463" s="14">
        <v>3300000</v>
      </c>
      <c r="P463" s="14">
        <v>2669109.2999999998</v>
      </c>
      <c r="Q463" s="14">
        <f t="shared" si="7"/>
        <v>2669109.2999999998</v>
      </c>
      <c r="R463" s="14">
        <v>-88235.091711000074</v>
      </c>
      <c r="U463" s="1" t="s">
        <v>531</v>
      </c>
    </row>
    <row r="464" spans="1:21" ht="15" hidden="1" x14ac:dyDescent="0.2">
      <c r="A464" s="10">
        <v>46</v>
      </c>
      <c r="B464" s="11" t="s">
        <v>315</v>
      </c>
      <c r="C464" s="12" t="s">
        <v>145</v>
      </c>
      <c r="D464" s="11" t="s">
        <v>39</v>
      </c>
      <c r="E464" s="13">
        <v>0.19373600000000002</v>
      </c>
      <c r="F464" s="14">
        <v>3409091</v>
      </c>
      <c r="G464" s="14">
        <v>660463.65397600003</v>
      </c>
      <c r="H464" s="15">
        <v>3300000</v>
      </c>
      <c r="I464" s="14">
        <v>639328.80000000005</v>
      </c>
      <c r="J464" s="16">
        <v>1</v>
      </c>
      <c r="K464" s="14">
        <v>3300000</v>
      </c>
      <c r="L464" s="14">
        <v>639328.80000000005</v>
      </c>
      <c r="M464" s="14">
        <v>0</v>
      </c>
      <c r="N464" s="14">
        <v>0</v>
      </c>
      <c r="O464" s="14">
        <v>3300000</v>
      </c>
      <c r="P464" s="14">
        <v>639328.80000000005</v>
      </c>
      <c r="Q464" s="14">
        <f t="shared" si="7"/>
        <v>639328.80000000005</v>
      </c>
      <c r="R464" s="14">
        <v>-21134.853975999984</v>
      </c>
      <c r="U464" s="1" t="s">
        <v>531</v>
      </c>
    </row>
    <row r="465" spans="1:21" ht="15" hidden="1" x14ac:dyDescent="0.2">
      <c r="A465" s="10">
        <v>47</v>
      </c>
      <c r="B465" s="11" t="s">
        <v>110</v>
      </c>
      <c r="C465" s="12" t="s">
        <v>145</v>
      </c>
      <c r="D465" s="11" t="s">
        <v>39</v>
      </c>
      <c r="E465" s="13">
        <v>2.2343160000000006</v>
      </c>
      <c r="F465" s="14">
        <v>3409091</v>
      </c>
      <c r="G465" s="14">
        <v>7616986.5667560026</v>
      </c>
      <c r="H465" s="15">
        <v>3300000</v>
      </c>
      <c r="I465" s="14">
        <v>7373242.8000000017</v>
      </c>
      <c r="J465" s="16">
        <v>1</v>
      </c>
      <c r="K465" s="14">
        <v>3300000</v>
      </c>
      <c r="L465" s="14">
        <v>7373242.8000000017</v>
      </c>
      <c r="M465" s="14">
        <v>0</v>
      </c>
      <c r="N465" s="14">
        <v>0</v>
      </c>
      <c r="O465" s="14">
        <v>3300000</v>
      </c>
      <c r="P465" s="14">
        <v>7373242.8000000017</v>
      </c>
      <c r="Q465" s="14">
        <f t="shared" si="7"/>
        <v>7373242.8000000017</v>
      </c>
      <c r="R465" s="14">
        <v>-243743.76675600093</v>
      </c>
      <c r="U465" s="1" t="s">
        <v>531</v>
      </c>
    </row>
    <row r="466" spans="1:21" ht="15" hidden="1" x14ac:dyDescent="0.2">
      <c r="A466" s="10">
        <v>48</v>
      </c>
      <c r="B466" s="11" t="s">
        <v>110</v>
      </c>
      <c r="C466" s="12" t="s">
        <v>147</v>
      </c>
      <c r="D466" s="11" t="s">
        <v>39</v>
      </c>
      <c r="E466" s="13">
        <v>2.9520000000000002E-3</v>
      </c>
      <c r="F466" s="14">
        <v>3409091</v>
      </c>
      <c r="G466" s="14">
        <v>10063.636632000002</v>
      </c>
      <c r="H466" s="15">
        <v>3300000</v>
      </c>
      <c r="I466" s="14">
        <v>9741.6</v>
      </c>
      <c r="J466" s="16">
        <v>1</v>
      </c>
      <c r="K466" s="14">
        <v>3300000</v>
      </c>
      <c r="L466" s="14">
        <v>9741.6</v>
      </c>
      <c r="M466" s="14">
        <v>0</v>
      </c>
      <c r="N466" s="14">
        <v>0</v>
      </c>
      <c r="O466" s="14">
        <v>3300000</v>
      </c>
      <c r="P466" s="14">
        <v>9741.6</v>
      </c>
      <c r="Q466" s="14">
        <f t="shared" si="7"/>
        <v>9741.6</v>
      </c>
      <c r="R466" s="14">
        <v>-322.03663200000119</v>
      </c>
      <c r="S466" s="1">
        <v>0</v>
      </c>
      <c r="T466" s="1">
        <v>0</v>
      </c>
      <c r="U466" s="1" t="s">
        <v>532</v>
      </c>
    </row>
    <row r="467" spans="1:21" ht="15" hidden="1" x14ac:dyDescent="0.2">
      <c r="A467" s="10">
        <v>49</v>
      </c>
      <c r="B467" s="11" t="s">
        <v>113</v>
      </c>
      <c r="C467" s="12" t="s">
        <v>147</v>
      </c>
      <c r="D467" s="11" t="s">
        <v>39</v>
      </c>
      <c r="E467" s="13">
        <v>3.5669999999999999E-3</v>
      </c>
      <c r="F467" s="14">
        <v>3409091</v>
      </c>
      <c r="G467" s="14">
        <v>12160.227596999999</v>
      </c>
      <c r="H467" s="15">
        <v>3300000</v>
      </c>
      <c r="I467" s="14">
        <v>11771.1</v>
      </c>
      <c r="J467" s="16">
        <v>1</v>
      </c>
      <c r="K467" s="14">
        <v>3300000</v>
      </c>
      <c r="L467" s="14">
        <v>11771.1</v>
      </c>
      <c r="M467" s="14">
        <v>0</v>
      </c>
      <c r="N467" s="14">
        <v>0</v>
      </c>
      <c r="O467" s="14">
        <v>3300000</v>
      </c>
      <c r="P467" s="14">
        <v>11771.1</v>
      </c>
      <c r="Q467" s="14">
        <f t="shared" si="7"/>
        <v>11771.1</v>
      </c>
      <c r="R467" s="14">
        <v>-389.12759699999879</v>
      </c>
      <c r="S467" s="1">
        <v>0</v>
      </c>
      <c r="T467" s="1">
        <v>0</v>
      </c>
      <c r="U467" s="1" t="s">
        <v>532</v>
      </c>
    </row>
    <row r="468" spans="1:21" ht="15" hidden="1" x14ac:dyDescent="0.2">
      <c r="A468" s="10">
        <v>50</v>
      </c>
      <c r="B468" s="11" t="s">
        <v>115</v>
      </c>
      <c r="C468" s="12" t="s">
        <v>147</v>
      </c>
      <c r="D468" s="11" t="s">
        <v>39</v>
      </c>
      <c r="E468" s="13">
        <v>1.3284000000000001E-2</v>
      </c>
      <c r="F468" s="14">
        <v>3409091</v>
      </c>
      <c r="G468" s="14">
        <v>45286.364844000003</v>
      </c>
      <c r="H468" s="15">
        <v>3300000</v>
      </c>
      <c r="I468" s="14">
        <v>43837.200000000004</v>
      </c>
      <c r="J468" s="16">
        <v>1</v>
      </c>
      <c r="K468" s="14">
        <v>3300000</v>
      </c>
      <c r="L468" s="14">
        <v>43837.200000000004</v>
      </c>
      <c r="M468" s="14">
        <v>0</v>
      </c>
      <c r="N468" s="14">
        <v>0</v>
      </c>
      <c r="O468" s="14">
        <v>3300000</v>
      </c>
      <c r="P468" s="14">
        <v>43837.200000000004</v>
      </c>
      <c r="Q468" s="14">
        <f t="shared" si="7"/>
        <v>43837.200000000004</v>
      </c>
      <c r="R468" s="14">
        <v>-1449.164843999999</v>
      </c>
      <c r="S468" s="1">
        <v>0</v>
      </c>
      <c r="T468" s="1">
        <v>0</v>
      </c>
      <c r="U468" s="1" t="s">
        <v>532</v>
      </c>
    </row>
    <row r="469" spans="1:21" ht="15" hidden="1" x14ac:dyDescent="0.2">
      <c r="A469" s="10">
        <v>51</v>
      </c>
      <c r="B469" s="11" t="s">
        <v>117</v>
      </c>
      <c r="C469" s="12" t="s">
        <v>147</v>
      </c>
      <c r="D469" s="11" t="s">
        <v>39</v>
      </c>
      <c r="E469" s="13">
        <v>2.9520000000000002E-3</v>
      </c>
      <c r="F469" s="14">
        <v>3409091</v>
      </c>
      <c r="G469" s="14">
        <v>10063.636632000002</v>
      </c>
      <c r="H469" s="15">
        <v>3300000</v>
      </c>
      <c r="I469" s="14">
        <v>9741.6</v>
      </c>
      <c r="J469" s="16">
        <v>1</v>
      </c>
      <c r="K469" s="14">
        <v>3300000</v>
      </c>
      <c r="L469" s="14">
        <v>9741.6</v>
      </c>
      <c r="M469" s="14">
        <v>0</v>
      </c>
      <c r="N469" s="14">
        <v>0</v>
      </c>
      <c r="O469" s="14">
        <v>3300000</v>
      </c>
      <c r="P469" s="14">
        <v>9741.6</v>
      </c>
      <c r="Q469" s="14">
        <f t="shared" si="7"/>
        <v>9741.6</v>
      </c>
      <c r="R469" s="14">
        <v>-322.03663200000119</v>
      </c>
      <c r="U469" s="1" t="s">
        <v>533</v>
      </c>
    </row>
    <row r="470" spans="1:21" ht="15" hidden="1" x14ac:dyDescent="0.2">
      <c r="A470" s="10">
        <v>52</v>
      </c>
      <c r="B470" s="11" t="s">
        <v>452</v>
      </c>
      <c r="C470" s="12" t="s">
        <v>147</v>
      </c>
      <c r="D470" s="11" t="s">
        <v>39</v>
      </c>
      <c r="E470" s="13">
        <v>6.2729999999999999E-3</v>
      </c>
      <c r="F470" s="14">
        <v>3409091</v>
      </c>
      <c r="G470" s="14">
        <v>21385.227843000001</v>
      </c>
      <c r="H470" s="15">
        <v>3300000</v>
      </c>
      <c r="I470" s="14">
        <v>20700.900000000001</v>
      </c>
      <c r="J470" s="16">
        <v>1</v>
      </c>
      <c r="K470" s="14">
        <v>3300000</v>
      </c>
      <c r="L470" s="14">
        <v>20700.900000000001</v>
      </c>
      <c r="M470" s="14">
        <v>0</v>
      </c>
      <c r="N470" s="14">
        <v>0</v>
      </c>
      <c r="O470" s="14">
        <v>3300000</v>
      </c>
      <c r="P470" s="14">
        <v>20700.900000000001</v>
      </c>
      <c r="Q470" s="14">
        <f t="shared" si="7"/>
        <v>20700.900000000001</v>
      </c>
      <c r="R470" s="14">
        <v>-684.32784299999912</v>
      </c>
      <c r="U470" s="1" t="s">
        <v>533</v>
      </c>
    </row>
    <row r="471" spans="1:21" ht="15" hidden="1" x14ac:dyDescent="0.2">
      <c r="A471" s="10">
        <v>53</v>
      </c>
      <c r="B471" s="11" t="s">
        <v>330</v>
      </c>
      <c r="C471" s="12" t="s">
        <v>147</v>
      </c>
      <c r="D471" s="11" t="s">
        <v>39</v>
      </c>
      <c r="E471" s="13">
        <v>3.3209999999999997E-3</v>
      </c>
      <c r="F471" s="14">
        <v>3409091</v>
      </c>
      <c r="G471" s="14">
        <v>11321.591210999999</v>
      </c>
      <c r="H471" s="15">
        <v>3300000</v>
      </c>
      <c r="I471" s="14">
        <v>10959.3</v>
      </c>
      <c r="J471" s="16">
        <v>1</v>
      </c>
      <c r="K471" s="14">
        <v>3300000</v>
      </c>
      <c r="L471" s="14">
        <v>10959.3</v>
      </c>
      <c r="M471" s="14">
        <v>0</v>
      </c>
      <c r="N471" s="14">
        <v>0</v>
      </c>
      <c r="O471" s="14">
        <v>3300000</v>
      </c>
      <c r="P471" s="14">
        <v>10959.3</v>
      </c>
      <c r="Q471" s="14">
        <f t="shared" si="7"/>
        <v>10959.3</v>
      </c>
      <c r="R471" s="14">
        <v>-362.29121099999975</v>
      </c>
      <c r="U471" s="1" t="s">
        <v>533</v>
      </c>
    </row>
    <row r="472" spans="1:21" ht="15" hidden="1" x14ac:dyDescent="0.2">
      <c r="A472" s="10">
        <v>54</v>
      </c>
      <c r="B472" s="11" t="s">
        <v>332</v>
      </c>
      <c r="C472" s="12" t="s">
        <v>147</v>
      </c>
      <c r="D472" s="11" t="s">
        <v>39</v>
      </c>
      <c r="E472" s="13">
        <v>2.9520000000000002E-3</v>
      </c>
      <c r="F472" s="14">
        <v>3409091</v>
      </c>
      <c r="G472" s="14">
        <v>10063.636632000002</v>
      </c>
      <c r="H472" s="15">
        <v>3300000</v>
      </c>
      <c r="I472" s="14">
        <v>9741.6</v>
      </c>
      <c r="J472" s="16">
        <v>1</v>
      </c>
      <c r="K472" s="14">
        <v>3300000</v>
      </c>
      <c r="L472" s="14">
        <v>9741.6</v>
      </c>
      <c r="M472" s="14">
        <v>0</v>
      </c>
      <c r="N472" s="14">
        <v>0</v>
      </c>
      <c r="O472" s="14">
        <v>3300000</v>
      </c>
      <c r="P472" s="14">
        <v>9741.6</v>
      </c>
      <c r="Q472" s="14">
        <f t="shared" si="7"/>
        <v>9741.6</v>
      </c>
      <c r="R472" s="14">
        <v>-322.03663200000119</v>
      </c>
      <c r="U472" s="1" t="s">
        <v>531</v>
      </c>
    </row>
    <row r="473" spans="1:21" ht="15" hidden="1" x14ac:dyDescent="0.2">
      <c r="A473" s="10">
        <v>55</v>
      </c>
      <c r="B473" s="11" t="s">
        <v>121</v>
      </c>
      <c r="C473" s="12" t="s">
        <v>147</v>
      </c>
      <c r="D473" s="11" t="s">
        <v>39</v>
      </c>
      <c r="E473" s="13">
        <v>3.5669999999999999E-3</v>
      </c>
      <c r="F473" s="14">
        <v>3409091</v>
      </c>
      <c r="G473" s="14">
        <v>12160.227596999999</v>
      </c>
      <c r="H473" s="15">
        <v>3300000</v>
      </c>
      <c r="I473" s="14">
        <v>11771.1</v>
      </c>
      <c r="J473" s="16">
        <v>1</v>
      </c>
      <c r="K473" s="14">
        <v>3300000</v>
      </c>
      <c r="L473" s="14">
        <v>11771.1</v>
      </c>
      <c r="M473" s="14">
        <v>0</v>
      </c>
      <c r="N473" s="14">
        <v>0</v>
      </c>
      <c r="O473" s="14">
        <v>3300000</v>
      </c>
      <c r="P473" s="14">
        <v>11771.1</v>
      </c>
      <c r="Q473" s="14">
        <f t="shared" si="7"/>
        <v>11771.1</v>
      </c>
      <c r="R473" s="14">
        <v>-389.12759699999879</v>
      </c>
      <c r="U473" s="1" t="s">
        <v>531</v>
      </c>
    </row>
    <row r="474" spans="1:21" ht="15" hidden="1" x14ac:dyDescent="0.2">
      <c r="A474" s="10">
        <v>56</v>
      </c>
      <c r="B474" s="11" t="s">
        <v>129</v>
      </c>
      <c r="C474" s="12" t="s">
        <v>147</v>
      </c>
      <c r="D474" s="11" t="s">
        <v>39</v>
      </c>
      <c r="E474" s="13">
        <v>1.7219999999999999E-2</v>
      </c>
      <c r="F474" s="14">
        <v>3409091</v>
      </c>
      <c r="G474" s="14">
        <v>58704.547019999998</v>
      </c>
      <c r="H474" s="15">
        <v>3300000</v>
      </c>
      <c r="I474" s="14">
        <v>56826</v>
      </c>
      <c r="J474" s="16">
        <v>1</v>
      </c>
      <c r="K474" s="14">
        <v>3300000</v>
      </c>
      <c r="L474" s="14">
        <v>56826</v>
      </c>
      <c r="M474" s="14">
        <v>0</v>
      </c>
      <c r="N474" s="14">
        <v>0</v>
      </c>
      <c r="O474" s="14">
        <v>3300000</v>
      </c>
      <c r="P474" s="14">
        <v>56826</v>
      </c>
      <c r="Q474" s="14">
        <f t="shared" si="7"/>
        <v>56826</v>
      </c>
      <c r="R474" s="14">
        <v>-1878.5470199999982</v>
      </c>
      <c r="U474" s="1" t="s">
        <v>531</v>
      </c>
    </row>
    <row r="475" spans="1:21" ht="15" hidden="1" x14ac:dyDescent="0.2">
      <c r="A475" s="10">
        <v>57</v>
      </c>
      <c r="B475" s="11" t="s">
        <v>133</v>
      </c>
      <c r="C475" s="12" t="s">
        <v>395</v>
      </c>
      <c r="D475" s="11" t="s">
        <v>37</v>
      </c>
      <c r="E475" s="13">
        <v>7.52</v>
      </c>
      <c r="F475" s="14">
        <v>21880</v>
      </c>
      <c r="G475" s="14">
        <v>164537.59999999998</v>
      </c>
      <c r="H475" s="15">
        <v>21880</v>
      </c>
      <c r="I475" s="14">
        <v>164537.59999999998</v>
      </c>
      <c r="J475" s="16">
        <v>1</v>
      </c>
      <c r="K475" s="14">
        <v>21880</v>
      </c>
      <c r="L475" s="14">
        <v>164537.59999999998</v>
      </c>
      <c r="M475" s="14">
        <v>0</v>
      </c>
      <c r="N475" s="14">
        <v>0</v>
      </c>
      <c r="O475" s="14">
        <v>21880</v>
      </c>
      <c r="P475" s="14">
        <v>164537.59999999998</v>
      </c>
      <c r="Q475" s="14">
        <f t="shared" si="7"/>
        <v>164537.59999999998</v>
      </c>
      <c r="R475" s="14">
        <v>0</v>
      </c>
      <c r="U475" s="1" t="s">
        <v>532</v>
      </c>
    </row>
    <row r="476" spans="1:21" ht="15" hidden="1" x14ac:dyDescent="0.2">
      <c r="A476" s="10">
        <v>58</v>
      </c>
      <c r="B476" s="11" t="s">
        <v>335</v>
      </c>
      <c r="C476" s="12" t="s">
        <v>395</v>
      </c>
      <c r="D476" s="11" t="s">
        <v>37</v>
      </c>
      <c r="E476" s="13">
        <v>3.76</v>
      </c>
      <c r="F476" s="14">
        <v>16880</v>
      </c>
      <c r="G476" s="14">
        <v>63468.799999999996</v>
      </c>
      <c r="H476" s="15">
        <v>16880</v>
      </c>
      <c r="I476" s="14">
        <v>63468.799999999996</v>
      </c>
      <c r="J476" s="16">
        <v>1</v>
      </c>
      <c r="K476" s="14">
        <v>16880</v>
      </c>
      <c r="L476" s="14">
        <v>63468.799999999996</v>
      </c>
      <c r="M476" s="14">
        <v>0</v>
      </c>
      <c r="N476" s="14">
        <v>0</v>
      </c>
      <c r="O476" s="14">
        <v>16880</v>
      </c>
      <c r="P476" s="14">
        <v>63468.799999999996</v>
      </c>
      <c r="Q476" s="14">
        <f t="shared" si="7"/>
        <v>63468.799999999996</v>
      </c>
      <c r="R476" s="14">
        <v>0</v>
      </c>
      <c r="U476" s="1" t="s">
        <v>531</v>
      </c>
    </row>
    <row r="477" spans="1:21" ht="15" hidden="1" x14ac:dyDescent="0.2">
      <c r="A477" s="10">
        <v>59</v>
      </c>
      <c r="B477" s="11" t="s">
        <v>337</v>
      </c>
      <c r="C477" s="12" t="s">
        <v>52</v>
      </c>
      <c r="D477" s="11" t="s">
        <v>37</v>
      </c>
      <c r="E477" s="13">
        <v>84.694000000000003</v>
      </c>
      <c r="F477" s="14">
        <v>150000</v>
      </c>
      <c r="G477" s="14">
        <v>12704100</v>
      </c>
      <c r="H477" s="15">
        <v>150000</v>
      </c>
      <c r="I477" s="14">
        <v>12704100</v>
      </c>
      <c r="J477" s="16">
        <v>1</v>
      </c>
      <c r="K477" s="14">
        <v>150000</v>
      </c>
      <c r="L477" s="14">
        <v>12704100</v>
      </c>
      <c r="M477" s="14">
        <v>0</v>
      </c>
      <c r="N477" s="14">
        <v>0</v>
      </c>
      <c r="O477" s="14">
        <v>150000</v>
      </c>
      <c r="P477" s="14">
        <v>12704100</v>
      </c>
      <c r="Q477" s="14">
        <f t="shared" si="7"/>
        <v>12704100</v>
      </c>
      <c r="R477" s="14">
        <v>0</v>
      </c>
      <c r="U477" s="1" t="s">
        <v>532</v>
      </c>
    </row>
    <row r="478" spans="1:21" ht="15" hidden="1" x14ac:dyDescent="0.2">
      <c r="A478" s="10">
        <v>60</v>
      </c>
      <c r="B478" s="11" t="s">
        <v>140</v>
      </c>
      <c r="C478" s="12" t="s">
        <v>52</v>
      </c>
      <c r="D478" s="11" t="s">
        <v>37</v>
      </c>
      <c r="E478" s="13">
        <v>84.694000000000003</v>
      </c>
      <c r="F478" s="14">
        <v>150000</v>
      </c>
      <c r="G478" s="14">
        <v>12704100</v>
      </c>
      <c r="H478" s="15">
        <v>150000</v>
      </c>
      <c r="I478" s="14">
        <v>12704100</v>
      </c>
      <c r="J478" s="16">
        <v>1</v>
      </c>
      <c r="K478" s="14">
        <v>150000</v>
      </c>
      <c r="L478" s="14">
        <v>12704100</v>
      </c>
      <c r="M478" s="14">
        <v>0</v>
      </c>
      <c r="N478" s="14">
        <v>0</v>
      </c>
      <c r="O478" s="14">
        <v>150000</v>
      </c>
      <c r="P478" s="14">
        <v>12704100</v>
      </c>
      <c r="Q478" s="14">
        <f t="shared" si="7"/>
        <v>12704100</v>
      </c>
      <c r="R478" s="14">
        <v>0</v>
      </c>
      <c r="U478" s="1" t="s">
        <v>533</v>
      </c>
    </row>
    <row r="479" spans="1:21" ht="15" hidden="1" x14ac:dyDescent="0.2">
      <c r="A479" s="10">
        <v>61</v>
      </c>
      <c r="B479" s="11" t="s">
        <v>142</v>
      </c>
      <c r="C479" s="12" t="s">
        <v>52</v>
      </c>
      <c r="D479" s="11" t="s">
        <v>37</v>
      </c>
      <c r="E479" s="13">
        <v>84.694000000000003</v>
      </c>
      <c r="F479" s="14">
        <v>150000</v>
      </c>
      <c r="G479" s="14">
        <v>12704100</v>
      </c>
      <c r="H479" s="15">
        <v>150000</v>
      </c>
      <c r="I479" s="14">
        <v>12704100</v>
      </c>
      <c r="J479" s="16">
        <v>1</v>
      </c>
      <c r="K479" s="14">
        <v>150000</v>
      </c>
      <c r="L479" s="14">
        <v>12704100</v>
      </c>
      <c r="M479" s="14">
        <v>0</v>
      </c>
      <c r="N479" s="14">
        <v>0</v>
      </c>
      <c r="O479" s="14">
        <v>150000</v>
      </c>
      <c r="P479" s="14">
        <v>12704100</v>
      </c>
      <c r="Q479" s="14">
        <f t="shared" si="7"/>
        <v>12704100</v>
      </c>
      <c r="R479" s="14">
        <v>0</v>
      </c>
      <c r="U479" s="1" t="s">
        <v>531</v>
      </c>
    </row>
    <row r="480" spans="1:21" ht="15" hidden="1" x14ac:dyDescent="0.2">
      <c r="A480" s="10">
        <v>62</v>
      </c>
      <c r="B480" s="11" t="s">
        <v>144</v>
      </c>
      <c r="C480" s="12" t="s">
        <v>34</v>
      </c>
      <c r="D480" s="11" t="s">
        <v>35</v>
      </c>
      <c r="E480" s="13">
        <v>4</v>
      </c>
      <c r="F480" s="14">
        <v>180000</v>
      </c>
      <c r="G480" s="14">
        <v>720000</v>
      </c>
      <c r="H480" s="15">
        <v>180000</v>
      </c>
      <c r="I480" s="14">
        <v>720000</v>
      </c>
      <c r="J480" s="16">
        <v>1</v>
      </c>
      <c r="K480" s="14">
        <v>180000</v>
      </c>
      <c r="L480" s="14">
        <v>720000</v>
      </c>
      <c r="M480" s="14">
        <v>0</v>
      </c>
      <c r="N480" s="14">
        <v>0</v>
      </c>
      <c r="O480" s="14">
        <v>180000</v>
      </c>
      <c r="P480" s="14">
        <v>720000</v>
      </c>
      <c r="Q480" s="14">
        <f t="shared" si="7"/>
        <v>720000</v>
      </c>
      <c r="R480" s="14">
        <v>0</v>
      </c>
      <c r="U480" s="1" t="s">
        <v>532</v>
      </c>
    </row>
    <row r="481" spans="1:21" ht="15" hidden="1" x14ac:dyDescent="0.2">
      <c r="A481" s="10">
        <v>63</v>
      </c>
      <c r="B481" s="11" t="s">
        <v>146</v>
      </c>
      <c r="C481" s="12" t="s">
        <v>34</v>
      </c>
      <c r="D481" s="11" t="s">
        <v>35</v>
      </c>
      <c r="E481" s="13">
        <v>4</v>
      </c>
      <c r="F481" s="14">
        <v>180000</v>
      </c>
      <c r="G481" s="14">
        <v>720000</v>
      </c>
      <c r="H481" s="15">
        <v>180000</v>
      </c>
      <c r="I481" s="14">
        <v>720000</v>
      </c>
      <c r="J481" s="16">
        <v>1</v>
      </c>
      <c r="K481" s="14">
        <v>180000</v>
      </c>
      <c r="L481" s="14">
        <v>720000</v>
      </c>
      <c r="M481" s="14">
        <v>0</v>
      </c>
      <c r="N481" s="14">
        <v>0</v>
      </c>
      <c r="O481" s="14">
        <v>180000</v>
      </c>
      <c r="P481" s="14">
        <v>720000</v>
      </c>
      <c r="Q481" s="14">
        <f t="shared" si="7"/>
        <v>720000</v>
      </c>
      <c r="R481" s="14">
        <v>0</v>
      </c>
      <c r="U481" s="1" t="s">
        <v>533</v>
      </c>
    </row>
    <row r="482" spans="1:21" ht="15" hidden="1" x14ac:dyDescent="0.2">
      <c r="A482" s="10">
        <v>64</v>
      </c>
      <c r="B482" s="11" t="s">
        <v>148</v>
      </c>
      <c r="C482" s="12" t="s">
        <v>34</v>
      </c>
      <c r="D482" s="11" t="s">
        <v>35</v>
      </c>
      <c r="E482" s="13">
        <v>4</v>
      </c>
      <c r="F482" s="14">
        <v>180000</v>
      </c>
      <c r="G482" s="14">
        <v>720000</v>
      </c>
      <c r="H482" s="15">
        <v>180000</v>
      </c>
      <c r="I482" s="14">
        <v>720000</v>
      </c>
      <c r="J482" s="16">
        <v>1</v>
      </c>
      <c r="K482" s="14">
        <v>180000</v>
      </c>
      <c r="L482" s="14">
        <v>720000</v>
      </c>
      <c r="M482" s="14">
        <v>0</v>
      </c>
      <c r="N482" s="14">
        <v>0</v>
      </c>
      <c r="O482" s="14">
        <v>180000</v>
      </c>
      <c r="P482" s="14">
        <v>720000</v>
      </c>
      <c r="Q482" s="14">
        <f t="shared" si="7"/>
        <v>720000</v>
      </c>
      <c r="R482" s="14">
        <v>0</v>
      </c>
      <c r="U482" s="1" t="s">
        <v>531</v>
      </c>
    </row>
    <row r="483" spans="1:21" ht="15" hidden="1" x14ac:dyDescent="0.2">
      <c r="A483" s="10">
        <v>65</v>
      </c>
      <c r="B483" s="11" t="s">
        <v>150</v>
      </c>
      <c r="C483" s="12" t="s">
        <v>378</v>
      </c>
      <c r="D483" s="11" t="s">
        <v>43</v>
      </c>
      <c r="E483" s="13">
        <v>10.9</v>
      </c>
      <c r="F483" s="14">
        <v>250000</v>
      </c>
      <c r="G483" s="14">
        <v>2725000</v>
      </c>
      <c r="H483" s="15">
        <v>250000</v>
      </c>
      <c r="I483" s="14">
        <v>2725000</v>
      </c>
      <c r="J483" s="16">
        <v>1</v>
      </c>
      <c r="K483" s="14">
        <v>250000</v>
      </c>
      <c r="L483" s="14">
        <v>2725000</v>
      </c>
      <c r="M483" s="14">
        <v>0</v>
      </c>
      <c r="N483" s="14">
        <v>0</v>
      </c>
      <c r="O483" s="14">
        <v>250000</v>
      </c>
      <c r="P483" s="14">
        <v>2725000</v>
      </c>
      <c r="Q483" s="14">
        <f t="shared" si="7"/>
        <v>2725000</v>
      </c>
      <c r="R483" s="14">
        <v>0</v>
      </c>
      <c r="U483" s="1" t="s">
        <v>532</v>
      </c>
    </row>
    <row r="484" spans="1:21" ht="15" hidden="1" x14ac:dyDescent="0.2">
      <c r="A484" s="10">
        <v>66</v>
      </c>
      <c r="B484" s="11" t="s">
        <v>152</v>
      </c>
      <c r="C484" s="12" t="s">
        <v>378</v>
      </c>
      <c r="D484" s="11" t="s">
        <v>43</v>
      </c>
      <c r="E484" s="13">
        <v>10.9</v>
      </c>
      <c r="F484" s="14">
        <v>110000</v>
      </c>
      <c r="G484" s="14">
        <v>1199000</v>
      </c>
      <c r="H484" s="15">
        <v>110000</v>
      </c>
      <c r="I484" s="14">
        <v>1199000</v>
      </c>
      <c r="J484" s="16">
        <v>1</v>
      </c>
      <c r="K484" s="14">
        <v>110000</v>
      </c>
      <c r="L484" s="14">
        <v>1199000</v>
      </c>
      <c r="M484" s="14">
        <v>0</v>
      </c>
      <c r="N484" s="14">
        <v>0</v>
      </c>
      <c r="O484" s="14">
        <v>110000</v>
      </c>
      <c r="P484" s="14">
        <v>1199000</v>
      </c>
      <c r="Q484" s="14">
        <f t="shared" si="7"/>
        <v>1199000</v>
      </c>
      <c r="R484" s="14">
        <v>0</v>
      </c>
      <c r="U484" s="1" t="s">
        <v>531</v>
      </c>
    </row>
    <row r="485" spans="1:21" ht="15" hidden="1" x14ac:dyDescent="0.2">
      <c r="A485" s="10">
        <v>67</v>
      </c>
      <c r="B485" s="11" t="s">
        <v>160</v>
      </c>
      <c r="C485" s="12" t="s">
        <v>149</v>
      </c>
      <c r="D485" s="11" t="s">
        <v>37</v>
      </c>
      <c r="E485" s="13">
        <v>37.981000000000002</v>
      </c>
      <c r="F485" s="14">
        <v>15127</v>
      </c>
      <c r="G485" s="14">
        <v>574538.58700000006</v>
      </c>
      <c r="H485" s="15">
        <v>20900</v>
      </c>
      <c r="I485" s="14">
        <v>793802.9</v>
      </c>
      <c r="J485" s="16">
        <v>1</v>
      </c>
      <c r="K485" s="14">
        <v>20900</v>
      </c>
      <c r="L485" s="14">
        <v>793802.9</v>
      </c>
      <c r="M485" s="14">
        <v>0</v>
      </c>
      <c r="N485" s="14">
        <v>0</v>
      </c>
      <c r="O485" s="14">
        <v>20900</v>
      </c>
      <c r="P485" s="14">
        <v>793802.9</v>
      </c>
      <c r="Q485" s="14">
        <f t="shared" si="7"/>
        <v>793802.9</v>
      </c>
      <c r="R485" s="14">
        <v>219264.31299999997</v>
      </c>
      <c r="S485" s="1">
        <v>0</v>
      </c>
      <c r="T485" s="1">
        <v>0</v>
      </c>
      <c r="U485" s="1" t="s">
        <v>532</v>
      </c>
    </row>
    <row r="486" spans="1:21" ht="15" hidden="1" x14ac:dyDescent="0.2">
      <c r="A486" s="10">
        <v>68</v>
      </c>
      <c r="B486" s="11" t="s">
        <v>168</v>
      </c>
      <c r="C486" s="12" t="s">
        <v>149</v>
      </c>
      <c r="D486" s="11" t="s">
        <v>37</v>
      </c>
      <c r="E486" s="13">
        <v>6.3935000000000004</v>
      </c>
      <c r="F486" s="14">
        <v>15127</v>
      </c>
      <c r="G486" s="14">
        <v>96714.474500000011</v>
      </c>
      <c r="H486" s="15">
        <v>20900</v>
      </c>
      <c r="I486" s="14">
        <v>133624.15</v>
      </c>
      <c r="J486" s="16">
        <v>1</v>
      </c>
      <c r="K486" s="14">
        <v>20900</v>
      </c>
      <c r="L486" s="14">
        <v>133624.15</v>
      </c>
      <c r="M486" s="14">
        <v>0</v>
      </c>
      <c r="N486" s="14">
        <v>0</v>
      </c>
      <c r="O486" s="14">
        <v>20900</v>
      </c>
      <c r="P486" s="14">
        <v>133624.15</v>
      </c>
      <c r="Q486" s="14">
        <f t="shared" si="7"/>
        <v>133624.15</v>
      </c>
      <c r="R486" s="14">
        <v>36909.675499999983</v>
      </c>
      <c r="S486" s="1">
        <v>0</v>
      </c>
      <c r="T486" s="1">
        <v>0</v>
      </c>
      <c r="U486" s="1" t="s">
        <v>532</v>
      </c>
    </row>
    <row r="487" spans="1:21" ht="15" hidden="1" x14ac:dyDescent="0.2">
      <c r="A487" s="10">
        <v>69</v>
      </c>
      <c r="B487" s="11" t="s">
        <v>170</v>
      </c>
      <c r="C487" s="12" t="s">
        <v>149</v>
      </c>
      <c r="D487" s="11" t="s">
        <v>37</v>
      </c>
      <c r="E487" s="13">
        <v>37.325499999999998</v>
      </c>
      <c r="F487" s="14">
        <v>15127</v>
      </c>
      <c r="G487" s="14">
        <v>564622.83849999995</v>
      </c>
      <c r="H487" s="15">
        <v>20900</v>
      </c>
      <c r="I487" s="14">
        <v>780102.95</v>
      </c>
      <c r="J487" s="16">
        <v>1</v>
      </c>
      <c r="K487" s="14">
        <v>20900</v>
      </c>
      <c r="L487" s="14">
        <v>780102.95</v>
      </c>
      <c r="M487" s="14">
        <v>0</v>
      </c>
      <c r="N487" s="14">
        <v>0</v>
      </c>
      <c r="O487" s="14">
        <v>20900</v>
      </c>
      <c r="P487" s="14">
        <v>780102.95</v>
      </c>
      <c r="Q487" s="14">
        <f t="shared" si="7"/>
        <v>780102.95</v>
      </c>
      <c r="R487" s="14">
        <v>215480.1115</v>
      </c>
      <c r="U487" s="1" t="s">
        <v>533</v>
      </c>
    </row>
    <row r="488" spans="1:21" ht="15" hidden="1" x14ac:dyDescent="0.2">
      <c r="A488" s="10">
        <v>70</v>
      </c>
      <c r="B488" s="11" t="s">
        <v>173</v>
      </c>
      <c r="C488" s="12" t="s">
        <v>149</v>
      </c>
      <c r="D488" s="11" t="s">
        <v>37</v>
      </c>
      <c r="E488" s="13">
        <v>4.8639999999999999</v>
      </c>
      <c r="F488" s="14">
        <v>15127</v>
      </c>
      <c r="G488" s="14">
        <v>73577.728000000003</v>
      </c>
      <c r="H488" s="15">
        <v>20900</v>
      </c>
      <c r="I488" s="14">
        <v>101657.59999999999</v>
      </c>
      <c r="J488" s="16">
        <v>1</v>
      </c>
      <c r="K488" s="14">
        <v>20900</v>
      </c>
      <c r="L488" s="14">
        <v>101657.59999999999</v>
      </c>
      <c r="M488" s="14">
        <v>0</v>
      </c>
      <c r="N488" s="14">
        <v>0</v>
      </c>
      <c r="O488" s="14">
        <v>20900</v>
      </c>
      <c r="P488" s="14">
        <v>101657.59999999999</v>
      </c>
      <c r="Q488" s="14">
        <f t="shared" si="7"/>
        <v>101657.59999999999</v>
      </c>
      <c r="R488" s="14">
        <v>28079.871999999988</v>
      </c>
      <c r="U488" s="1" t="s">
        <v>533</v>
      </c>
    </row>
    <row r="489" spans="1:21" ht="15" hidden="1" x14ac:dyDescent="0.2">
      <c r="A489" s="10">
        <v>71</v>
      </c>
      <c r="B489" s="11" t="s">
        <v>175</v>
      </c>
      <c r="C489" s="12" t="s">
        <v>149</v>
      </c>
      <c r="D489" s="11" t="s">
        <v>37</v>
      </c>
      <c r="E489" s="13">
        <v>37.981000000000002</v>
      </c>
      <c r="F489" s="14">
        <v>15127</v>
      </c>
      <c r="G489" s="14">
        <v>574538.58700000006</v>
      </c>
      <c r="H489" s="15">
        <v>20900</v>
      </c>
      <c r="I489" s="14">
        <v>793802.9</v>
      </c>
      <c r="J489" s="16">
        <v>1</v>
      </c>
      <c r="K489" s="14">
        <v>20900</v>
      </c>
      <c r="L489" s="14">
        <v>793802.9</v>
      </c>
      <c r="M489" s="14">
        <v>0</v>
      </c>
      <c r="N489" s="14">
        <v>0</v>
      </c>
      <c r="O489" s="14">
        <v>20900</v>
      </c>
      <c r="P489" s="14">
        <v>793802.9</v>
      </c>
      <c r="Q489" s="14">
        <f t="shared" si="7"/>
        <v>793802.9</v>
      </c>
      <c r="R489" s="14">
        <v>219264.31299999997</v>
      </c>
      <c r="U489" s="1" t="s">
        <v>531</v>
      </c>
    </row>
    <row r="490" spans="1:21" ht="15" hidden="1" x14ac:dyDescent="0.2">
      <c r="A490" s="10">
        <v>72</v>
      </c>
      <c r="B490" s="11" t="s">
        <v>455</v>
      </c>
      <c r="C490" s="12" t="s">
        <v>149</v>
      </c>
      <c r="D490" s="11" t="s">
        <v>37</v>
      </c>
      <c r="E490" s="13">
        <v>6.3935000000000004</v>
      </c>
      <c r="F490" s="14">
        <v>15127</v>
      </c>
      <c r="G490" s="14">
        <v>96714.474500000011</v>
      </c>
      <c r="H490" s="15">
        <v>20900</v>
      </c>
      <c r="I490" s="14">
        <v>133624.15</v>
      </c>
      <c r="J490" s="16">
        <v>1</v>
      </c>
      <c r="K490" s="14">
        <v>20900</v>
      </c>
      <c r="L490" s="14">
        <v>133624.15</v>
      </c>
      <c r="M490" s="14">
        <v>0</v>
      </c>
      <c r="N490" s="14">
        <v>0</v>
      </c>
      <c r="O490" s="14">
        <v>20900</v>
      </c>
      <c r="P490" s="14">
        <v>133624.15</v>
      </c>
      <c r="Q490" s="14">
        <f t="shared" si="7"/>
        <v>133624.15</v>
      </c>
      <c r="R490" s="14">
        <v>36909.675499999983</v>
      </c>
      <c r="U490" s="1" t="s">
        <v>531</v>
      </c>
    </row>
    <row r="491" spans="1:21" ht="15" hidden="1" x14ac:dyDescent="0.2">
      <c r="A491" s="10">
        <v>73</v>
      </c>
      <c r="B491" s="11" t="s">
        <v>339</v>
      </c>
      <c r="C491" s="12" t="s">
        <v>151</v>
      </c>
      <c r="D491" s="11" t="s">
        <v>48</v>
      </c>
      <c r="E491" s="13">
        <v>109.866432</v>
      </c>
      <c r="F491" s="14">
        <v>6233</v>
      </c>
      <c r="G491" s="14">
        <v>684797.47065600008</v>
      </c>
      <c r="H491" s="15">
        <v>95000</v>
      </c>
      <c r="I491" s="14">
        <v>10437311.040000001</v>
      </c>
      <c r="J491" s="16">
        <v>1</v>
      </c>
      <c r="K491" s="14">
        <v>95000</v>
      </c>
      <c r="L491" s="14">
        <v>10437311.040000001</v>
      </c>
      <c r="M491" s="14">
        <v>0</v>
      </c>
      <c r="N491" s="14">
        <v>0</v>
      </c>
      <c r="O491" s="14">
        <v>95000</v>
      </c>
      <c r="P491" s="14">
        <v>10437311.040000001</v>
      </c>
      <c r="Q491" s="14">
        <f t="shared" si="7"/>
        <v>10437311.040000001</v>
      </c>
      <c r="R491" s="14">
        <v>9752513.5693440009</v>
      </c>
      <c r="S491" s="1">
        <v>0</v>
      </c>
      <c r="T491" s="1">
        <v>0</v>
      </c>
      <c r="U491" s="1" t="s">
        <v>532</v>
      </c>
    </row>
    <row r="492" spans="1:21" ht="15" hidden="1" x14ac:dyDescent="0.2">
      <c r="A492" s="10">
        <v>74</v>
      </c>
      <c r="B492" s="11" t="s">
        <v>341</v>
      </c>
      <c r="C492" s="12" t="s">
        <v>151</v>
      </c>
      <c r="D492" s="11" t="s">
        <v>48</v>
      </c>
      <c r="E492" s="13">
        <v>32.849855999999996</v>
      </c>
      <c r="F492" s="14">
        <v>6233</v>
      </c>
      <c r="G492" s="14">
        <v>204753.15244799998</v>
      </c>
      <c r="H492" s="15">
        <v>95000</v>
      </c>
      <c r="I492" s="14">
        <v>3120736.3199999994</v>
      </c>
      <c r="J492" s="16">
        <v>1</v>
      </c>
      <c r="K492" s="14">
        <v>95000</v>
      </c>
      <c r="L492" s="14">
        <v>3120736.3199999994</v>
      </c>
      <c r="M492" s="14">
        <v>0</v>
      </c>
      <c r="N492" s="14">
        <v>0</v>
      </c>
      <c r="O492" s="14">
        <v>95000</v>
      </c>
      <c r="P492" s="14">
        <v>3120736.3199999994</v>
      </c>
      <c r="Q492" s="14">
        <f t="shared" si="7"/>
        <v>3120736.3199999994</v>
      </c>
      <c r="R492" s="14">
        <v>2915983.1675519994</v>
      </c>
      <c r="S492" s="1">
        <v>0</v>
      </c>
      <c r="T492" s="1">
        <v>0</v>
      </c>
      <c r="U492" s="1" t="s">
        <v>532</v>
      </c>
    </row>
    <row r="493" spans="1:21" ht="15" hidden="1" x14ac:dyDescent="0.2">
      <c r="A493" s="10">
        <v>75</v>
      </c>
      <c r="B493" s="11" t="s">
        <v>184</v>
      </c>
      <c r="C493" s="12" t="s">
        <v>151</v>
      </c>
      <c r="D493" s="11" t="s">
        <v>48</v>
      </c>
      <c r="E493" s="13">
        <v>102.30355200000001</v>
      </c>
      <c r="F493" s="14">
        <v>6233</v>
      </c>
      <c r="G493" s="14">
        <v>637658.03961600002</v>
      </c>
      <c r="H493" s="15">
        <v>95000</v>
      </c>
      <c r="I493" s="14">
        <v>9718837.4400000013</v>
      </c>
      <c r="J493" s="16">
        <v>1</v>
      </c>
      <c r="K493" s="14">
        <v>95000</v>
      </c>
      <c r="L493" s="14">
        <v>9718837.4400000013</v>
      </c>
      <c r="M493" s="14">
        <v>0</v>
      </c>
      <c r="N493" s="14">
        <v>0</v>
      </c>
      <c r="O493" s="14">
        <v>95000</v>
      </c>
      <c r="P493" s="14">
        <v>9718837.4400000013</v>
      </c>
      <c r="Q493" s="14">
        <f t="shared" si="7"/>
        <v>9718837.4400000013</v>
      </c>
      <c r="R493" s="14">
        <v>9081179.4003840014</v>
      </c>
      <c r="U493" s="1" t="s">
        <v>533</v>
      </c>
    </row>
    <row r="494" spans="1:21" ht="15" hidden="1" x14ac:dyDescent="0.2">
      <c r="A494" s="10">
        <v>76</v>
      </c>
      <c r="B494" s="11" t="s">
        <v>343</v>
      </c>
      <c r="C494" s="12" t="s">
        <v>151</v>
      </c>
      <c r="D494" s="11" t="s">
        <v>48</v>
      </c>
      <c r="E494" s="13">
        <v>26.210495999999999</v>
      </c>
      <c r="F494" s="14">
        <v>6233</v>
      </c>
      <c r="G494" s="14">
        <v>163370.021568</v>
      </c>
      <c r="H494" s="15">
        <v>95000</v>
      </c>
      <c r="I494" s="14">
        <v>2489997.12</v>
      </c>
      <c r="J494" s="16">
        <v>1</v>
      </c>
      <c r="K494" s="14">
        <v>95000</v>
      </c>
      <c r="L494" s="14">
        <v>2489997.12</v>
      </c>
      <c r="M494" s="14">
        <v>0</v>
      </c>
      <c r="N494" s="14">
        <v>0</v>
      </c>
      <c r="O494" s="14">
        <v>95000</v>
      </c>
      <c r="P494" s="14">
        <v>2489997.12</v>
      </c>
      <c r="Q494" s="14">
        <f t="shared" si="7"/>
        <v>2489997.12</v>
      </c>
      <c r="R494" s="14">
        <v>2326627.0984320003</v>
      </c>
      <c r="U494" s="1" t="s">
        <v>533</v>
      </c>
    </row>
    <row r="495" spans="1:21" ht="15" hidden="1" x14ac:dyDescent="0.2">
      <c r="A495" s="10">
        <v>77</v>
      </c>
      <c r="B495" s="11" t="s">
        <v>345</v>
      </c>
      <c r="C495" s="12" t="s">
        <v>151</v>
      </c>
      <c r="D495" s="11" t="s">
        <v>48</v>
      </c>
      <c r="E495" s="13">
        <v>109.95379199999999</v>
      </c>
      <c r="F495" s="14">
        <v>6233</v>
      </c>
      <c r="G495" s="14">
        <v>685341.98553599999</v>
      </c>
      <c r="H495" s="15">
        <v>120000</v>
      </c>
      <c r="I495" s="14">
        <v>13194455.039999999</v>
      </c>
      <c r="J495" s="16">
        <v>1</v>
      </c>
      <c r="K495" s="14">
        <v>120000</v>
      </c>
      <c r="L495" s="14">
        <v>13194455.039999999</v>
      </c>
      <c r="M495" s="14">
        <v>0</v>
      </c>
      <c r="N495" s="14">
        <v>0</v>
      </c>
      <c r="O495" s="14">
        <v>120000</v>
      </c>
      <c r="P495" s="14">
        <v>13194455.039999999</v>
      </c>
      <c r="Q495" s="14">
        <f t="shared" si="7"/>
        <v>13194455.039999999</v>
      </c>
      <c r="R495" s="14">
        <v>12509113.054463999</v>
      </c>
      <c r="U495" s="1" t="s">
        <v>531</v>
      </c>
    </row>
    <row r="496" spans="1:21" ht="15" hidden="1" x14ac:dyDescent="0.2">
      <c r="A496" s="10">
        <v>78</v>
      </c>
      <c r="B496" s="11" t="s">
        <v>347</v>
      </c>
      <c r="C496" s="12" t="s">
        <v>151</v>
      </c>
      <c r="D496" s="11" t="s">
        <v>48</v>
      </c>
      <c r="E496" s="13">
        <v>39.975935999999997</v>
      </c>
      <c r="F496" s="14">
        <v>6233</v>
      </c>
      <c r="G496" s="14">
        <v>249170.00908799999</v>
      </c>
      <c r="H496" s="15">
        <v>95000</v>
      </c>
      <c r="I496" s="14">
        <v>3797713.92</v>
      </c>
      <c r="J496" s="16">
        <v>1</v>
      </c>
      <c r="K496" s="14">
        <v>95000</v>
      </c>
      <c r="L496" s="14">
        <v>3797713.92</v>
      </c>
      <c r="M496" s="14">
        <v>0</v>
      </c>
      <c r="N496" s="14">
        <v>0</v>
      </c>
      <c r="O496" s="14">
        <v>95000</v>
      </c>
      <c r="P496" s="14">
        <v>3797713.92</v>
      </c>
      <c r="Q496" s="14">
        <f t="shared" si="7"/>
        <v>3797713.92</v>
      </c>
      <c r="R496" s="14">
        <v>3548543.9109120001</v>
      </c>
      <c r="U496" s="1" t="s">
        <v>531</v>
      </c>
    </row>
    <row r="497" spans="1:21" ht="15" hidden="1" x14ac:dyDescent="0.2">
      <c r="A497" s="10">
        <v>79</v>
      </c>
      <c r="B497" s="11" t="s">
        <v>349</v>
      </c>
      <c r="C497" s="12" t="s">
        <v>153</v>
      </c>
      <c r="D497" s="11" t="s">
        <v>48</v>
      </c>
      <c r="E497" s="13">
        <v>12.863540000000002</v>
      </c>
      <c r="F497" s="14">
        <v>27667</v>
      </c>
      <c r="G497" s="14">
        <v>355895.56118000008</v>
      </c>
      <c r="H497" s="15">
        <v>35000</v>
      </c>
      <c r="I497" s="14">
        <v>450223.90000000008</v>
      </c>
      <c r="J497" s="16">
        <v>1</v>
      </c>
      <c r="K497" s="14">
        <v>35000</v>
      </c>
      <c r="L497" s="14">
        <v>450223.90000000008</v>
      </c>
      <c r="M497" s="14">
        <v>0</v>
      </c>
      <c r="N497" s="14">
        <v>0</v>
      </c>
      <c r="O497" s="14">
        <v>35000</v>
      </c>
      <c r="P497" s="14">
        <v>450223.90000000008</v>
      </c>
      <c r="Q497" s="14">
        <f t="shared" si="7"/>
        <v>450223.90000000008</v>
      </c>
      <c r="R497" s="14">
        <v>94328.338820000004</v>
      </c>
      <c r="S497" s="1">
        <v>0</v>
      </c>
      <c r="T497" s="1">
        <v>0</v>
      </c>
      <c r="U497" s="1" t="s">
        <v>532</v>
      </c>
    </row>
    <row r="498" spans="1:21" ht="15" hidden="1" x14ac:dyDescent="0.2">
      <c r="A498" s="10">
        <v>80</v>
      </c>
      <c r="B498" s="11" t="s">
        <v>351</v>
      </c>
      <c r="C498" s="12" t="s">
        <v>153</v>
      </c>
      <c r="D498" s="11" t="s">
        <v>48</v>
      </c>
      <c r="E498" s="13">
        <v>2.4045799999999997</v>
      </c>
      <c r="F498" s="14">
        <v>27667</v>
      </c>
      <c r="G498" s="14">
        <v>66527.514859999996</v>
      </c>
      <c r="H498" s="15">
        <v>35000</v>
      </c>
      <c r="I498" s="14">
        <v>84160.299999999988</v>
      </c>
      <c r="J498" s="16">
        <v>1</v>
      </c>
      <c r="K498" s="14">
        <v>35000</v>
      </c>
      <c r="L498" s="14">
        <v>84160.299999999988</v>
      </c>
      <c r="M498" s="14">
        <v>0</v>
      </c>
      <c r="N498" s="14">
        <v>0</v>
      </c>
      <c r="O498" s="14">
        <v>35000</v>
      </c>
      <c r="P498" s="14">
        <v>84160.299999999988</v>
      </c>
      <c r="Q498" s="14">
        <f t="shared" si="7"/>
        <v>84160.299999999988</v>
      </c>
      <c r="R498" s="14">
        <v>17632.785139999993</v>
      </c>
      <c r="S498" s="1">
        <v>0</v>
      </c>
      <c r="T498" s="1">
        <v>0</v>
      </c>
      <c r="U498" s="1" t="s">
        <v>532</v>
      </c>
    </row>
    <row r="499" spans="1:21" ht="15" hidden="1" x14ac:dyDescent="0.2">
      <c r="A499" s="10">
        <v>81</v>
      </c>
      <c r="B499" s="11" t="s">
        <v>351</v>
      </c>
      <c r="C499" s="12" t="s">
        <v>153</v>
      </c>
      <c r="D499" s="11" t="s">
        <v>48</v>
      </c>
      <c r="E499" s="13">
        <v>12.650780000000001</v>
      </c>
      <c r="F499" s="14">
        <v>27667</v>
      </c>
      <c r="G499" s="14">
        <v>350009.13026000001</v>
      </c>
      <c r="H499" s="15">
        <v>35000</v>
      </c>
      <c r="I499" s="14">
        <v>442777.30000000005</v>
      </c>
      <c r="J499" s="16">
        <v>1</v>
      </c>
      <c r="K499" s="14">
        <v>35000</v>
      </c>
      <c r="L499" s="14">
        <v>442777.30000000005</v>
      </c>
      <c r="M499" s="14">
        <v>0</v>
      </c>
      <c r="N499" s="14">
        <v>0</v>
      </c>
      <c r="O499" s="14">
        <v>35000</v>
      </c>
      <c r="P499" s="14">
        <v>442777.30000000005</v>
      </c>
      <c r="Q499" s="14">
        <f t="shared" si="7"/>
        <v>442777.30000000005</v>
      </c>
      <c r="R499" s="14">
        <v>92768.169740000041</v>
      </c>
      <c r="U499" s="1" t="s">
        <v>533</v>
      </c>
    </row>
    <row r="500" spans="1:21" ht="15" hidden="1" x14ac:dyDescent="0.2">
      <c r="A500" s="10">
        <v>82</v>
      </c>
      <c r="B500" s="11" t="s">
        <v>353</v>
      </c>
      <c r="C500" s="12" t="s">
        <v>153</v>
      </c>
      <c r="D500" s="11" t="s">
        <v>48</v>
      </c>
      <c r="E500" s="13">
        <v>2.1510400000000001</v>
      </c>
      <c r="F500" s="14">
        <v>27667</v>
      </c>
      <c r="G500" s="14">
        <v>59512.823680000001</v>
      </c>
      <c r="H500" s="15">
        <v>35000</v>
      </c>
      <c r="I500" s="14">
        <v>75286.400000000009</v>
      </c>
      <c r="J500" s="16">
        <v>1</v>
      </c>
      <c r="K500" s="14">
        <v>35000</v>
      </c>
      <c r="L500" s="14">
        <v>75286.400000000009</v>
      </c>
      <c r="M500" s="14">
        <v>0</v>
      </c>
      <c r="N500" s="14">
        <v>0</v>
      </c>
      <c r="O500" s="14">
        <v>35000</v>
      </c>
      <c r="P500" s="14">
        <v>75286.400000000009</v>
      </c>
      <c r="Q500" s="14">
        <f t="shared" si="7"/>
        <v>75286.400000000009</v>
      </c>
      <c r="R500" s="14">
        <v>15773.576320000007</v>
      </c>
      <c r="U500" s="1" t="s">
        <v>533</v>
      </c>
    </row>
    <row r="501" spans="1:21" ht="15" hidden="1" x14ac:dyDescent="0.2">
      <c r="A501" s="10">
        <v>83</v>
      </c>
      <c r="B501" s="11" t="s">
        <v>195</v>
      </c>
      <c r="C501" s="12" t="s">
        <v>153</v>
      </c>
      <c r="D501" s="11" t="s">
        <v>48</v>
      </c>
      <c r="E501" s="13">
        <v>12.863540000000002</v>
      </c>
      <c r="F501" s="14">
        <v>27667</v>
      </c>
      <c r="G501" s="14">
        <v>355895.56118000008</v>
      </c>
      <c r="H501" s="15">
        <v>35000</v>
      </c>
      <c r="I501" s="14">
        <v>450223.90000000008</v>
      </c>
      <c r="J501" s="16">
        <v>1</v>
      </c>
      <c r="K501" s="14">
        <v>35000</v>
      </c>
      <c r="L501" s="14">
        <v>450223.90000000008</v>
      </c>
      <c r="M501" s="14">
        <v>0</v>
      </c>
      <c r="N501" s="14">
        <v>0</v>
      </c>
      <c r="O501" s="14">
        <v>35000</v>
      </c>
      <c r="P501" s="14">
        <v>450223.90000000008</v>
      </c>
      <c r="Q501" s="14">
        <f t="shared" si="7"/>
        <v>450223.90000000008</v>
      </c>
      <c r="R501" s="14">
        <v>94328.338820000004</v>
      </c>
      <c r="U501" s="1" t="s">
        <v>531</v>
      </c>
    </row>
    <row r="502" spans="1:21" ht="15" hidden="1" x14ac:dyDescent="0.2">
      <c r="A502" s="10">
        <v>84</v>
      </c>
      <c r="B502" s="11" t="s">
        <v>198</v>
      </c>
      <c r="C502" s="12" t="s">
        <v>153</v>
      </c>
      <c r="D502" s="11" t="s">
        <v>48</v>
      </c>
      <c r="E502" s="13">
        <v>2.4389399999999997</v>
      </c>
      <c r="F502" s="14">
        <v>27667</v>
      </c>
      <c r="G502" s="14">
        <v>67478.152979999984</v>
      </c>
      <c r="H502" s="15">
        <v>35000</v>
      </c>
      <c r="I502" s="14">
        <v>85362.9</v>
      </c>
      <c r="J502" s="16">
        <v>1</v>
      </c>
      <c r="K502" s="14">
        <v>35000</v>
      </c>
      <c r="L502" s="14">
        <v>85362.9</v>
      </c>
      <c r="M502" s="14">
        <v>0</v>
      </c>
      <c r="N502" s="14">
        <v>0</v>
      </c>
      <c r="O502" s="14">
        <v>35000</v>
      </c>
      <c r="P502" s="14">
        <v>85362.9</v>
      </c>
      <c r="Q502" s="14">
        <f t="shared" si="7"/>
        <v>85362.9</v>
      </c>
      <c r="R502" s="14">
        <v>17884.74702000001</v>
      </c>
      <c r="U502" s="1" t="s">
        <v>531</v>
      </c>
    </row>
    <row r="503" spans="1:21" ht="15" hidden="1" x14ac:dyDescent="0.2">
      <c r="A503" s="10">
        <v>85</v>
      </c>
      <c r="B503" s="11" t="s">
        <v>200</v>
      </c>
      <c r="C503" s="12" t="s">
        <v>446</v>
      </c>
      <c r="D503" s="11" t="s">
        <v>35</v>
      </c>
      <c r="E503" s="13">
        <v>1</v>
      </c>
      <c r="F503" s="14">
        <v>1000000</v>
      </c>
      <c r="G503" s="14">
        <v>1000000</v>
      </c>
      <c r="H503" s="15">
        <v>1000000</v>
      </c>
      <c r="I503" s="14">
        <v>1000000</v>
      </c>
      <c r="J503" s="16">
        <v>1</v>
      </c>
      <c r="K503" s="14">
        <v>1000000</v>
      </c>
      <c r="L503" s="14">
        <v>1000000</v>
      </c>
      <c r="M503" s="14">
        <v>0</v>
      </c>
      <c r="N503" s="14">
        <v>0</v>
      </c>
      <c r="O503" s="14">
        <v>1000000</v>
      </c>
      <c r="P503" s="14">
        <v>1000000</v>
      </c>
      <c r="Q503" s="14">
        <f t="shared" si="7"/>
        <v>1000000</v>
      </c>
      <c r="R503" s="14">
        <v>0</v>
      </c>
      <c r="U503" s="1" t="s">
        <v>533</v>
      </c>
    </row>
    <row r="504" spans="1:21" ht="15" hidden="1" x14ac:dyDescent="0.2">
      <c r="A504" s="10">
        <v>86</v>
      </c>
      <c r="B504" s="11" t="s">
        <v>202</v>
      </c>
      <c r="C504" s="12" t="s">
        <v>396</v>
      </c>
      <c r="D504" s="11" t="s">
        <v>35</v>
      </c>
      <c r="E504" s="13">
        <v>1</v>
      </c>
      <c r="F504" s="14">
        <v>3000000</v>
      </c>
      <c r="G504" s="14">
        <v>3000000</v>
      </c>
      <c r="H504" s="15">
        <v>3000000</v>
      </c>
      <c r="I504" s="14">
        <v>3000000</v>
      </c>
      <c r="J504" s="16">
        <v>1</v>
      </c>
      <c r="K504" s="14">
        <v>3000000</v>
      </c>
      <c r="L504" s="14">
        <v>3000000</v>
      </c>
      <c r="M504" s="14">
        <v>0</v>
      </c>
      <c r="N504" s="14">
        <v>0</v>
      </c>
      <c r="O504" s="14">
        <v>3000000</v>
      </c>
      <c r="P504" s="14">
        <v>3000000</v>
      </c>
      <c r="Q504" s="14">
        <f t="shared" si="7"/>
        <v>3000000</v>
      </c>
      <c r="R504" s="14">
        <v>0</v>
      </c>
      <c r="U504" s="1" t="s">
        <v>532</v>
      </c>
    </row>
    <row r="505" spans="1:21" ht="15" hidden="1" x14ac:dyDescent="0.2">
      <c r="A505" s="10">
        <v>87</v>
      </c>
      <c r="B505" s="11" t="s">
        <v>204</v>
      </c>
      <c r="C505" s="12" t="s">
        <v>396</v>
      </c>
      <c r="D505" s="11" t="s">
        <v>35</v>
      </c>
      <c r="E505" s="13">
        <v>1</v>
      </c>
      <c r="F505" s="14">
        <v>3000000</v>
      </c>
      <c r="G505" s="14">
        <v>3000000</v>
      </c>
      <c r="H505" s="15">
        <v>3000000</v>
      </c>
      <c r="I505" s="14">
        <v>3000000</v>
      </c>
      <c r="J505" s="16">
        <v>1</v>
      </c>
      <c r="K505" s="14">
        <v>3000000</v>
      </c>
      <c r="L505" s="14">
        <v>3000000</v>
      </c>
      <c r="M505" s="14">
        <v>0</v>
      </c>
      <c r="N505" s="14">
        <v>0</v>
      </c>
      <c r="O505" s="14">
        <v>3000000</v>
      </c>
      <c r="P505" s="14">
        <v>3000000</v>
      </c>
      <c r="Q505" s="14">
        <f t="shared" si="7"/>
        <v>3000000</v>
      </c>
      <c r="R505" s="14">
        <v>0</v>
      </c>
      <c r="U505" s="1" t="s">
        <v>533</v>
      </c>
    </row>
    <row r="506" spans="1:21" ht="15" hidden="1" x14ac:dyDescent="0.2">
      <c r="A506" s="10">
        <v>88</v>
      </c>
      <c r="B506" s="11" t="s">
        <v>303</v>
      </c>
      <c r="C506" s="12" t="s">
        <v>396</v>
      </c>
      <c r="D506" s="11" t="s">
        <v>35</v>
      </c>
      <c r="E506" s="13">
        <v>1</v>
      </c>
      <c r="F506" s="14">
        <v>3000000</v>
      </c>
      <c r="G506" s="14">
        <v>3000000</v>
      </c>
      <c r="H506" s="15">
        <v>3000000</v>
      </c>
      <c r="I506" s="14">
        <v>3000000</v>
      </c>
      <c r="J506" s="16">
        <v>1</v>
      </c>
      <c r="K506" s="14">
        <v>3000000</v>
      </c>
      <c r="L506" s="14">
        <v>3000000</v>
      </c>
      <c r="M506" s="14">
        <v>0</v>
      </c>
      <c r="N506" s="14">
        <v>0</v>
      </c>
      <c r="O506" s="14">
        <v>3000000</v>
      </c>
      <c r="P506" s="14">
        <v>3000000</v>
      </c>
      <c r="Q506" s="14">
        <f t="shared" si="7"/>
        <v>3000000</v>
      </c>
      <c r="R506" s="14">
        <v>0</v>
      </c>
      <c r="U506" s="1" t="s">
        <v>531</v>
      </c>
    </row>
    <row r="507" spans="1:21" ht="15" hidden="1" x14ac:dyDescent="0.2">
      <c r="A507" s="10">
        <v>89</v>
      </c>
      <c r="B507" s="11" t="s">
        <v>311</v>
      </c>
      <c r="C507" s="12" t="s">
        <v>53</v>
      </c>
      <c r="D507" s="11" t="s">
        <v>35</v>
      </c>
      <c r="E507" s="13">
        <v>1</v>
      </c>
      <c r="F507" s="14">
        <v>182000</v>
      </c>
      <c r="G507" s="14">
        <v>182000</v>
      </c>
      <c r="H507" s="15">
        <v>182000</v>
      </c>
      <c r="I507" s="14">
        <v>182000</v>
      </c>
      <c r="J507" s="16">
        <v>1</v>
      </c>
      <c r="K507" s="14">
        <v>182000</v>
      </c>
      <c r="L507" s="14">
        <v>182000</v>
      </c>
      <c r="M507" s="14">
        <v>0</v>
      </c>
      <c r="N507" s="14">
        <v>0</v>
      </c>
      <c r="O507" s="14">
        <v>182000</v>
      </c>
      <c r="P507" s="14">
        <v>182000</v>
      </c>
      <c r="Q507" s="14">
        <f t="shared" si="7"/>
        <v>182000</v>
      </c>
      <c r="R507" s="14">
        <v>0</v>
      </c>
      <c r="U507" s="1" t="s">
        <v>532</v>
      </c>
    </row>
    <row r="508" spans="1:21" ht="15" hidden="1" x14ac:dyDescent="0.2">
      <c r="A508" s="10">
        <v>90</v>
      </c>
      <c r="B508" s="11" t="s">
        <v>301</v>
      </c>
      <c r="C508" s="12" t="s">
        <v>53</v>
      </c>
      <c r="D508" s="11" t="s">
        <v>35</v>
      </c>
      <c r="E508" s="13">
        <v>1</v>
      </c>
      <c r="F508" s="14">
        <v>182000</v>
      </c>
      <c r="G508" s="14">
        <v>182000</v>
      </c>
      <c r="H508" s="15">
        <v>182000</v>
      </c>
      <c r="I508" s="14">
        <v>182000</v>
      </c>
      <c r="J508" s="16">
        <v>1</v>
      </c>
      <c r="K508" s="14">
        <v>182000</v>
      </c>
      <c r="L508" s="14">
        <v>182000</v>
      </c>
      <c r="M508" s="14">
        <v>0</v>
      </c>
      <c r="N508" s="14">
        <v>0</v>
      </c>
      <c r="O508" s="14">
        <v>182000</v>
      </c>
      <c r="P508" s="14">
        <v>182000</v>
      </c>
      <c r="Q508" s="14">
        <f t="shared" si="7"/>
        <v>182000</v>
      </c>
      <c r="R508" s="14">
        <v>0</v>
      </c>
      <c r="U508" s="1" t="s">
        <v>533</v>
      </c>
    </row>
    <row r="509" spans="1:21" ht="15" hidden="1" x14ac:dyDescent="0.2">
      <c r="A509" s="10">
        <v>91</v>
      </c>
      <c r="B509" s="11" t="s">
        <v>301</v>
      </c>
      <c r="C509" s="12" t="s">
        <v>53</v>
      </c>
      <c r="D509" s="11" t="s">
        <v>35</v>
      </c>
      <c r="E509" s="13">
        <v>1</v>
      </c>
      <c r="F509" s="14">
        <v>182000</v>
      </c>
      <c r="G509" s="14">
        <v>182000</v>
      </c>
      <c r="H509" s="15">
        <v>182000</v>
      </c>
      <c r="I509" s="14">
        <v>182000</v>
      </c>
      <c r="J509" s="16">
        <v>1</v>
      </c>
      <c r="K509" s="14">
        <v>182000</v>
      </c>
      <c r="L509" s="14">
        <v>182000</v>
      </c>
      <c r="M509" s="14">
        <v>0</v>
      </c>
      <c r="N509" s="14">
        <v>0</v>
      </c>
      <c r="O509" s="14">
        <v>182000</v>
      </c>
      <c r="P509" s="14">
        <v>182000</v>
      </c>
      <c r="Q509" s="14">
        <f t="shared" si="7"/>
        <v>182000</v>
      </c>
      <c r="R509" s="14">
        <v>0</v>
      </c>
      <c r="U509" s="1" t="s">
        <v>531</v>
      </c>
    </row>
    <row r="510" spans="1:21" ht="15" hidden="1" x14ac:dyDescent="0.2">
      <c r="A510" s="10">
        <v>92</v>
      </c>
      <c r="B510" s="11" t="s">
        <v>210</v>
      </c>
      <c r="C510" s="12" t="s">
        <v>444</v>
      </c>
      <c r="D510" s="11" t="s">
        <v>35</v>
      </c>
      <c r="E510" s="13">
        <v>2</v>
      </c>
      <c r="F510" s="14">
        <v>9000</v>
      </c>
      <c r="G510" s="14">
        <v>18000</v>
      </c>
      <c r="H510" s="15">
        <v>160000</v>
      </c>
      <c r="I510" s="14">
        <v>320000</v>
      </c>
      <c r="J510" s="16">
        <v>1</v>
      </c>
      <c r="K510" s="14">
        <v>160000</v>
      </c>
      <c r="L510" s="14">
        <v>320000</v>
      </c>
      <c r="M510" s="14">
        <v>0</v>
      </c>
      <c r="N510" s="14">
        <v>0</v>
      </c>
      <c r="O510" s="14">
        <v>160000</v>
      </c>
      <c r="P510" s="14">
        <v>320000</v>
      </c>
      <c r="Q510" s="14">
        <f t="shared" si="7"/>
        <v>320000</v>
      </c>
      <c r="R510" s="14">
        <v>302000</v>
      </c>
      <c r="U510" s="1" t="s">
        <v>533</v>
      </c>
    </row>
    <row r="511" spans="1:21" ht="15" hidden="1" x14ac:dyDescent="0.2">
      <c r="A511" s="10">
        <v>93</v>
      </c>
      <c r="B511" s="11" t="s">
        <v>218</v>
      </c>
      <c r="C511" s="12" t="s">
        <v>155</v>
      </c>
      <c r="D511" s="11" t="s">
        <v>35</v>
      </c>
      <c r="E511" s="13">
        <v>12</v>
      </c>
      <c r="F511" s="14">
        <v>9000</v>
      </c>
      <c r="G511" s="14">
        <v>108000</v>
      </c>
      <c r="H511" s="15">
        <v>33000</v>
      </c>
      <c r="I511" s="14">
        <v>396000</v>
      </c>
      <c r="J511" s="16">
        <v>1</v>
      </c>
      <c r="K511" s="14">
        <v>33000</v>
      </c>
      <c r="L511" s="14">
        <v>396000</v>
      </c>
      <c r="M511" s="14">
        <v>0</v>
      </c>
      <c r="N511" s="14">
        <v>0</v>
      </c>
      <c r="O511" s="14">
        <v>33000</v>
      </c>
      <c r="P511" s="14">
        <v>396000</v>
      </c>
      <c r="Q511" s="14">
        <f t="shared" si="7"/>
        <v>396000</v>
      </c>
      <c r="R511" s="14">
        <v>288000</v>
      </c>
      <c r="S511" s="1">
        <v>0</v>
      </c>
      <c r="T511" s="1">
        <v>0</v>
      </c>
      <c r="U511" s="1" t="s">
        <v>532</v>
      </c>
    </row>
    <row r="512" spans="1:21" ht="15" hidden="1" x14ac:dyDescent="0.2">
      <c r="A512" s="10">
        <v>94</v>
      </c>
      <c r="B512" s="11" t="s">
        <v>220</v>
      </c>
      <c r="C512" s="12" t="s">
        <v>155</v>
      </c>
      <c r="D512" s="11" t="s">
        <v>35</v>
      </c>
      <c r="E512" s="13">
        <v>12</v>
      </c>
      <c r="F512" s="14">
        <v>9000</v>
      </c>
      <c r="G512" s="14">
        <v>108000</v>
      </c>
      <c r="H512" s="15">
        <v>33000</v>
      </c>
      <c r="I512" s="14">
        <v>396000</v>
      </c>
      <c r="J512" s="16">
        <v>1</v>
      </c>
      <c r="K512" s="14">
        <v>33000</v>
      </c>
      <c r="L512" s="14">
        <v>396000</v>
      </c>
      <c r="M512" s="14">
        <v>0</v>
      </c>
      <c r="N512" s="14">
        <v>0</v>
      </c>
      <c r="O512" s="14">
        <v>33000</v>
      </c>
      <c r="P512" s="14">
        <v>396000</v>
      </c>
      <c r="Q512" s="14">
        <f t="shared" si="7"/>
        <v>396000</v>
      </c>
      <c r="R512" s="14">
        <v>288000</v>
      </c>
      <c r="U512" s="1" t="s">
        <v>533</v>
      </c>
    </row>
    <row r="513" spans="1:21" ht="15" hidden="1" x14ac:dyDescent="0.2">
      <c r="A513" s="10">
        <v>95</v>
      </c>
      <c r="B513" s="11" t="s">
        <v>222</v>
      </c>
      <c r="C513" s="12" t="s">
        <v>155</v>
      </c>
      <c r="D513" s="11" t="s">
        <v>35</v>
      </c>
      <c r="E513" s="13">
        <v>12</v>
      </c>
      <c r="F513" s="14">
        <v>9000</v>
      </c>
      <c r="G513" s="14">
        <v>108000</v>
      </c>
      <c r="H513" s="15">
        <v>33000</v>
      </c>
      <c r="I513" s="14">
        <v>396000</v>
      </c>
      <c r="J513" s="16">
        <v>1</v>
      </c>
      <c r="K513" s="14">
        <v>33000</v>
      </c>
      <c r="L513" s="14">
        <v>396000</v>
      </c>
      <c r="M513" s="14">
        <v>0</v>
      </c>
      <c r="N513" s="14">
        <v>0</v>
      </c>
      <c r="O513" s="14">
        <v>33000</v>
      </c>
      <c r="P513" s="14">
        <v>396000</v>
      </c>
      <c r="Q513" s="14">
        <f t="shared" si="7"/>
        <v>396000</v>
      </c>
      <c r="R513" s="14">
        <v>288000</v>
      </c>
      <c r="U513" s="1" t="s">
        <v>531</v>
      </c>
    </row>
    <row r="514" spans="1:21" ht="15" hidden="1" x14ac:dyDescent="0.2">
      <c r="A514" s="10">
        <v>96</v>
      </c>
      <c r="B514" s="11" t="s">
        <v>358</v>
      </c>
      <c r="C514" s="12" t="s">
        <v>157</v>
      </c>
      <c r="D514" s="11" t="s">
        <v>35</v>
      </c>
      <c r="E514" s="13">
        <v>4</v>
      </c>
      <c r="F514" s="14">
        <v>28333</v>
      </c>
      <c r="G514" s="14">
        <v>113332</v>
      </c>
      <c r="H514" s="15">
        <v>50000</v>
      </c>
      <c r="I514" s="14">
        <v>200000</v>
      </c>
      <c r="J514" s="16">
        <v>1</v>
      </c>
      <c r="K514" s="14">
        <v>50000</v>
      </c>
      <c r="L514" s="14">
        <v>200000</v>
      </c>
      <c r="M514" s="14">
        <v>0</v>
      </c>
      <c r="N514" s="14">
        <v>0</v>
      </c>
      <c r="O514" s="14">
        <v>50000</v>
      </c>
      <c r="P514" s="14">
        <v>200000</v>
      </c>
      <c r="Q514" s="14">
        <f t="shared" si="7"/>
        <v>200000</v>
      </c>
      <c r="R514" s="14">
        <v>86668</v>
      </c>
      <c r="S514" s="1">
        <v>0</v>
      </c>
      <c r="T514" s="1">
        <v>0</v>
      </c>
      <c r="U514" s="1" t="s">
        <v>532</v>
      </c>
    </row>
    <row r="515" spans="1:21" ht="15" hidden="1" x14ac:dyDescent="0.2">
      <c r="A515" s="10">
        <v>97</v>
      </c>
      <c r="B515" s="11" t="s">
        <v>358</v>
      </c>
      <c r="C515" s="12" t="s">
        <v>157</v>
      </c>
      <c r="D515" s="11" t="s">
        <v>35</v>
      </c>
      <c r="E515" s="13">
        <v>4</v>
      </c>
      <c r="F515" s="14">
        <v>28333</v>
      </c>
      <c r="G515" s="14">
        <v>113332</v>
      </c>
      <c r="H515" s="15">
        <v>50000</v>
      </c>
      <c r="I515" s="14">
        <v>200000</v>
      </c>
      <c r="J515" s="16">
        <v>1</v>
      </c>
      <c r="K515" s="14">
        <v>50000</v>
      </c>
      <c r="L515" s="14">
        <v>200000</v>
      </c>
      <c r="M515" s="14">
        <v>0</v>
      </c>
      <c r="N515" s="14">
        <v>0</v>
      </c>
      <c r="O515" s="14">
        <v>50000</v>
      </c>
      <c r="P515" s="14">
        <v>200000</v>
      </c>
      <c r="Q515" s="14">
        <f t="shared" si="7"/>
        <v>200000</v>
      </c>
      <c r="R515" s="14">
        <v>86668</v>
      </c>
      <c r="U515" s="1" t="s">
        <v>533</v>
      </c>
    </row>
    <row r="516" spans="1:21" ht="15" hidden="1" x14ac:dyDescent="0.2">
      <c r="A516" s="10">
        <v>98</v>
      </c>
      <c r="B516" s="11" t="s">
        <v>360</v>
      </c>
      <c r="C516" s="12" t="s">
        <v>157</v>
      </c>
      <c r="D516" s="11" t="s">
        <v>35</v>
      </c>
      <c r="E516" s="13">
        <v>4</v>
      </c>
      <c r="F516" s="14">
        <v>28333</v>
      </c>
      <c r="G516" s="14">
        <v>113332</v>
      </c>
      <c r="H516" s="15">
        <v>50000</v>
      </c>
      <c r="I516" s="14">
        <v>200000</v>
      </c>
      <c r="J516" s="16">
        <v>1</v>
      </c>
      <c r="K516" s="14">
        <v>50000</v>
      </c>
      <c r="L516" s="14">
        <v>200000</v>
      </c>
      <c r="M516" s="14">
        <v>0</v>
      </c>
      <c r="N516" s="14">
        <v>0</v>
      </c>
      <c r="O516" s="14">
        <v>50000</v>
      </c>
      <c r="P516" s="14">
        <v>200000</v>
      </c>
      <c r="Q516" s="14">
        <f t="shared" si="7"/>
        <v>200000</v>
      </c>
      <c r="R516" s="14">
        <v>86668</v>
      </c>
      <c r="U516" s="1" t="s">
        <v>531</v>
      </c>
    </row>
    <row r="517" spans="1:21" ht="15" hidden="1" x14ac:dyDescent="0.2">
      <c r="A517" s="10">
        <v>99</v>
      </c>
      <c r="B517" s="11" t="s">
        <v>362</v>
      </c>
      <c r="C517" s="12" t="s">
        <v>159</v>
      </c>
      <c r="D517" s="11" t="s">
        <v>35</v>
      </c>
      <c r="E517" s="13">
        <v>2</v>
      </c>
      <c r="F517" s="14">
        <v>9000</v>
      </c>
      <c r="G517" s="14">
        <v>18000</v>
      </c>
      <c r="H517" s="15">
        <v>160000</v>
      </c>
      <c r="I517" s="14">
        <v>320000</v>
      </c>
      <c r="J517" s="16">
        <v>1</v>
      </c>
      <c r="K517" s="14">
        <v>160000</v>
      </c>
      <c r="L517" s="14">
        <v>320000</v>
      </c>
      <c r="M517" s="14">
        <v>0</v>
      </c>
      <c r="N517" s="14">
        <v>0</v>
      </c>
      <c r="O517" s="14">
        <v>160000</v>
      </c>
      <c r="P517" s="14">
        <v>320000</v>
      </c>
      <c r="Q517" s="14">
        <f t="shared" si="7"/>
        <v>320000</v>
      </c>
      <c r="R517" s="14">
        <v>302000</v>
      </c>
      <c r="S517" s="1">
        <v>0</v>
      </c>
      <c r="T517" s="1">
        <v>0</v>
      </c>
      <c r="U517" s="1" t="s">
        <v>532</v>
      </c>
    </row>
    <row r="518" spans="1:21" ht="15" hidden="1" x14ac:dyDescent="0.2">
      <c r="A518" s="10">
        <v>100</v>
      </c>
      <c r="B518" s="11" t="s">
        <v>364</v>
      </c>
      <c r="C518" s="12" t="s">
        <v>159</v>
      </c>
      <c r="D518" s="11" t="s">
        <v>35</v>
      </c>
      <c r="E518" s="13">
        <v>2</v>
      </c>
      <c r="F518" s="14">
        <v>9000</v>
      </c>
      <c r="G518" s="14">
        <v>18000</v>
      </c>
      <c r="H518" s="15">
        <v>160000</v>
      </c>
      <c r="I518" s="14">
        <v>320000</v>
      </c>
      <c r="J518" s="16">
        <v>1</v>
      </c>
      <c r="K518" s="14">
        <v>160000</v>
      </c>
      <c r="L518" s="14">
        <v>320000</v>
      </c>
      <c r="M518" s="14">
        <v>0</v>
      </c>
      <c r="N518" s="14">
        <v>0</v>
      </c>
      <c r="O518" s="14">
        <v>160000</v>
      </c>
      <c r="P518" s="14">
        <v>320000</v>
      </c>
      <c r="Q518" s="14">
        <f t="shared" ref="Q518:Q581" si="8">E518*O518</f>
        <v>320000</v>
      </c>
      <c r="R518" s="14">
        <v>302000</v>
      </c>
      <c r="U518" s="1" t="s">
        <v>531</v>
      </c>
    </row>
    <row r="519" spans="1:21" ht="15" hidden="1" x14ac:dyDescent="0.2">
      <c r="A519" s="10">
        <v>101</v>
      </c>
      <c r="B519" s="11" t="s">
        <v>227</v>
      </c>
      <c r="C519" s="12" t="s">
        <v>44</v>
      </c>
      <c r="D519" s="11" t="s">
        <v>35</v>
      </c>
      <c r="E519" s="13">
        <v>135</v>
      </c>
      <c r="F519" s="14">
        <v>3500</v>
      </c>
      <c r="G519" s="14">
        <v>472500</v>
      </c>
      <c r="H519" s="15">
        <v>3500</v>
      </c>
      <c r="I519" s="14">
        <v>472500</v>
      </c>
      <c r="J519" s="16">
        <v>1</v>
      </c>
      <c r="K519" s="14">
        <v>3500</v>
      </c>
      <c r="L519" s="14">
        <v>472500</v>
      </c>
      <c r="M519" s="14">
        <v>0</v>
      </c>
      <c r="N519" s="14">
        <v>0</v>
      </c>
      <c r="O519" s="14">
        <v>3500</v>
      </c>
      <c r="P519" s="14">
        <v>472500</v>
      </c>
      <c r="Q519" s="14">
        <f t="shared" si="8"/>
        <v>472500</v>
      </c>
      <c r="R519" s="14">
        <v>0</v>
      </c>
      <c r="U519" s="1" t="s">
        <v>532</v>
      </c>
    </row>
    <row r="520" spans="1:21" ht="15" hidden="1" x14ac:dyDescent="0.2">
      <c r="A520" s="10">
        <v>102</v>
      </c>
      <c r="B520" s="11" t="s">
        <v>229</v>
      </c>
      <c r="C520" s="12" t="s">
        <v>44</v>
      </c>
      <c r="D520" s="11" t="s">
        <v>35</v>
      </c>
      <c r="E520" s="13">
        <v>50</v>
      </c>
      <c r="F520" s="14">
        <v>3500</v>
      </c>
      <c r="G520" s="14">
        <v>175000</v>
      </c>
      <c r="H520" s="15">
        <v>3500</v>
      </c>
      <c r="I520" s="14">
        <v>175000</v>
      </c>
      <c r="J520" s="16">
        <v>1</v>
      </c>
      <c r="K520" s="14">
        <v>3500</v>
      </c>
      <c r="L520" s="14">
        <v>175000</v>
      </c>
      <c r="M520" s="14">
        <v>0</v>
      </c>
      <c r="N520" s="14">
        <v>0</v>
      </c>
      <c r="O520" s="14">
        <v>3500</v>
      </c>
      <c r="P520" s="14">
        <v>175000</v>
      </c>
      <c r="Q520" s="14">
        <f t="shared" si="8"/>
        <v>175000</v>
      </c>
      <c r="R520" s="14">
        <v>0</v>
      </c>
      <c r="U520" s="1" t="s">
        <v>532</v>
      </c>
    </row>
    <row r="521" spans="1:21" ht="15" hidden="1" x14ac:dyDescent="0.2">
      <c r="A521" s="10">
        <v>103</v>
      </c>
      <c r="B521" s="11" t="s">
        <v>231</v>
      </c>
      <c r="C521" s="12" t="s">
        <v>44</v>
      </c>
      <c r="D521" s="11" t="s">
        <v>35</v>
      </c>
      <c r="E521" s="13">
        <v>135</v>
      </c>
      <c r="F521" s="14">
        <v>3500</v>
      </c>
      <c r="G521" s="14">
        <v>472500</v>
      </c>
      <c r="H521" s="15">
        <v>3500</v>
      </c>
      <c r="I521" s="14">
        <v>472500</v>
      </c>
      <c r="J521" s="16">
        <v>1</v>
      </c>
      <c r="K521" s="14">
        <v>3500</v>
      </c>
      <c r="L521" s="14">
        <v>472500</v>
      </c>
      <c r="M521" s="14">
        <v>0</v>
      </c>
      <c r="N521" s="14">
        <v>0</v>
      </c>
      <c r="O521" s="14">
        <v>3500</v>
      </c>
      <c r="P521" s="14">
        <v>472500</v>
      </c>
      <c r="Q521" s="14">
        <f t="shared" si="8"/>
        <v>472500</v>
      </c>
      <c r="R521" s="14">
        <v>0</v>
      </c>
      <c r="U521" s="1" t="s">
        <v>533</v>
      </c>
    </row>
    <row r="522" spans="1:21" ht="15" hidden="1" x14ac:dyDescent="0.2">
      <c r="A522" s="10">
        <v>104</v>
      </c>
      <c r="B522" s="11" t="s">
        <v>303</v>
      </c>
      <c r="C522" s="12" t="s">
        <v>44</v>
      </c>
      <c r="D522" s="11" t="s">
        <v>35</v>
      </c>
      <c r="E522" s="13">
        <v>135</v>
      </c>
      <c r="F522" s="14">
        <v>3500</v>
      </c>
      <c r="G522" s="14">
        <v>472500</v>
      </c>
      <c r="H522" s="15">
        <v>3500</v>
      </c>
      <c r="I522" s="14">
        <v>472500</v>
      </c>
      <c r="J522" s="16">
        <v>1</v>
      </c>
      <c r="K522" s="14">
        <v>3500</v>
      </c>
      <c r="L522" s="14">
        <v>472500</v>
      </c>
      <c r="M522" s="14">
        <v>0</v>
      </c>
      <c r="N522" s="14">
        <v>0</v>
      </c>
      <c r="O522" s="14">
        <v>3500</v>
      </c>
      <c r="P522" s="14">
        <v>472500</v>
      </c>
      <c r="Q522" s="14">
        <f t="shared" si="8"/>
        <v>472500</v>
      </c>
      <c r="R522" s="14">
        <v>0</v>
      </c>
      <c r="U522" s="1" t="s">
        <v>531</v>
      </c>
    </row>
    <row r="523" spans="1:21" ht="15" hidden="1" x14ac:dyDescent="0.2">
      <c r="A523" s="10">
        <v>105</v>
      </c>
      <c r="B523" s="11" t="s">
        <v>303</v>
      </c>
      <c r="C523" s="12" t="s">
        <v>44</v>
      </c>
      <c r="D523" s="11" t="s">
        <v>35</v>
      </c>
      <c r="E523" s="13">
        <v>50</v>
      </c>
      <c r="F523" s="14">
        <v>3500</v>
      </c>
      <c r="G523" s="14">
        <v>175000</v>
      </c>
      <c r="H523" s="15">
        <v>3500</v>
      </c>
      <c r="I523" s="14">
        <v>175000</v>
      </c>
      <c r="J523" s="16">
        <v>1</v>
      </c>
      <c r="K523" s="14">
        <v>3500</v>
      </c>
      <c r="L523" s="14">
        <v>175000</v>
      </c>
      <c r="M523" s="14">
        <v>0</v>
      </c>
      <c r="N523" s="14">
        <v>0</v>
      </c>
      <c r="O523" s="14">
        <v>3500</v>
      </c>
      <c r="P523" s="14">
        <v>175000</v>
      </c>
      <c r="Q523" s="14">
        <f t="shared" si="8"/>
        <v>175000</v>
      </c>
      <c r="R523" s="14">
        <v>0</v>
      </c>
      <c r="U523" s="1" t="s">
        <v>531</v>
      </c>
    </row>
    <row r="524" spans="1:21" ht="15" hidden="1" x14ac:dyDescent="0.2">
      <c r="A524" s="10">
        <v>106</v>
      </c>
      <c r="B524" s="11" t="s">
        <v>311</v>
      </c>
      <c r="C524" s="12" t="s">
        <v>161</v>
      </c>
      <c r="D524" s="11" t="s">
        <v>37</v>
      </c>
      <c r="E524" s="13">
        <v>0.16</v>
      </c>
      <c r="F524" s="14">
        <v>118000</v>
      </c>
      <c r="G524" s="14">
        <v>18880</v>
      </c>
      <c r="H524" s="15">
        <v>120000</v>
      </c>
      <c r="I524" s="14">
        <v>19200</v>
      </c>
      <c r="J524" s="16">
        <v>1</v>
      </c>
      <c r="K524" s="14">
        <v>120000</v>
      </c>
      <c r="L524" s="14">
        <v>19200</v>
      </c>
      <c r="M524" s="14">
        <v>0</v>
      </c>
      <c r="N524" s="14">
        <v>0</v>
      </c>
      <c r="O524" s="14">
        <v>120000</v>
      </c>
      <c r="P524" s="14">
        <v>19200</v>
      </c>
      <c r="Q524" s="14">
        <f t="shared" si="8"/>
        <v>19200</v>
      </c>
      <c r="R524" s="14">
        <v>320</v>
      </c>
      <c r="S524" s="1">
        <v>0</v>
      </c>
      <c r="T524" s="1">
        <v>0</v>
      </c>
      <c r="U524" s="1" t="s">
        <v>532</v>
      </c>
    </row>
    <row r="525" spans="1:21" ht="15" hidden="1" x14ac:dyDescent="0.2">
      <c r="A525" s="10">
        <v>107</v>
      </c>
      <c r="B525" s="11" t="s">
        <v>308</v>
      </c>
      <c r="C525" s="12" t="s">
        <v>161</v>
      </c>
      <c r="D525" s="11" t="s">
        <v>37</v>
      </c>
      <c r="E525" s="13">
        <v>0.56079999999999997</v>
      </c>
      <c r="F525" s="14">
        <v>118000</v>
      </c>
      <c r="G525" s="14">
        <v>66174.399999999994</v>
      </c>
      <c r="H525" s="15">
        <v>120000</v>
      </c>
      <c r="I525" s="14">
        <v>67296</v>
      </c>
      <c r="J525" s="16">
        <v>1</v>
      </c>
      <c r="K525" s="14">
        <v>120000</v>
      </c>
      <c r="L525" s="14">
        <v>67296</v>
      </c>
      <c r="M525" s="14">
        <v>0</v>
      </c>
      <c r="N525" s="14">
        <v>0</v>
      </c>
      <c r="O525" s="14">
        <v>120000</v>
      </c>
      <c r="P525" s="14">
        <v>67296</v>
      </c>
      <c r="Q525" s="14">
        <f t="shared" si="8"/>
        <v>67296</v>
      </c>
      <c r="R525" s="14">
        <v>1121.6000000000058</v>
      </c>
      <c r="S525" s="1">
        <v>0</v>
      </c>
      <c r="T525" s="1">
        <v>0</v>
      </c>
      <c r="U525" s="1" t="s">
        <v>532</v>
      </c>
    </row>
    <row r="526" spans="1:21" ht="15" hidden="1" x14ac:dyDescent="0.2">
      <c r="A526" s="10">
        <v>108</v>
      </c>
      <c r="B526" s="11" t="s">
        <v>301</v>
      </c>
      <c r="C526" s="12" t="s">
        <v>161</v>
      </c>
      <c r="D526" s="11" t="s">
        <v>37</v>
      </c>
      <c r="E526" s="13">
        <v>0.04</v>
      </c>
      <c r="F526" s="14">
        <v>118000</v>
      </c>
      <c r="G526" s="14">
        <v>4720</v>
      </c>
      <c r="H526" s="15">
        <v>120000</v>
      </c>
      <c r="I526" s="14">
        <v>4800</v>
      </c>
      <c r="J526" s="16">
        <v>1</v>
      </c>
      <c r="K526" s="14">
        <v>120000</v>
      </c>
      <c r="L526" s="14">
        <v>4800</v>
      </c>
      <c r="M526" s="14">
        <v>0</v>
      </c>
      <c r="N526" s="14">
        <v>0</v>
      </c>
      <c r="O526" s="14">
        <v>120000</v>
      </c>
      <c r="P526" s="14">
        <v>4800</v>
      </c>
      <c r="Q526" s="14">
        <f t="shared" si="8"/>
        <v>4800</v>
      </c>
      <c r="R526" s="14">
        <v>80</v>
      </c>
      <c r="S526" s="1">
        <v>0</v>
      </c>
      <c r="T526" s="1">
        <v>0</v>
      </c>
      <c r="U526" s="1" t="s">
        <v>532</v>
      </c>
    </row>
    <row r="527" spans="1:21" ht="15" hidden="1" x14ac:dyDescent="0.2">
      <c r="A527" s="10">
        <v>109</v>
      </c>
      <c r="B527" s="11" t="s">
        <v>11</v>
      </c>
      <c r="C527" s="12" t="s">
        <v>161</v>
      </c>
      <c r="D527" s="11" t="s">
        <v>37</v>
      </c>
      <c r="E527" s="13">
        <v>8.9999999999999993E-3</v>
      </c>
      <c r="F527" s="14">
        <v>118000</v>
      </c>
      <c r="G527" s="14">
        <v>1062</v>
      </c>
      <c r="H527" s="15">
        <v>120000</v>
      </c>
      <c r="I527" s="14">
        <v>1080</v>
      </c>
      <c r="J527" s="16">
        <v>1</v>
      </c>
      <c r="K527" s="14">
        <v>120000</v>
      </c>
      <c r="L527" s="14">
        <v>1080</v>
      </c>
      <c r="M527" s="14">
        <v>0</v>
      </c>
      <c r="N527" s="14">
        <v>0</v>
      </c>
      <c r="O527" s="14">
        <v>120000</v>
      </c>
      <c r="P527" s="14">
        <v>1080</v>
      </c>
      <c r="Q527" s="14">
        <f t="shared" si="8"/>
        <v>1080</v>
      </c>
      <c r="R527" s="14">
        <v>18</v>
      </c>
      <c r="S527" s="1">
        <v>0</v>
      </c>
      <c r="T527" s="1">
        <v>0</v>
      </c>
      <c r="U527" s="1" t="s">
        <v>532</v>
      </c>
    </row>
    <row r="528" spans="1:21" ht="15" hidden="1" x14ac:dyDescent="0.2">
      <c r="A528" s="10">
        <v>1</v>
      </c>
      <c r="B528" s="11" t="s">
        <v>33</v>
      </c>
      <c r="C528" s="12" t="s">
        <v>161</v>
      </c>
      <c r="D528" s="11" t="s">
        <v>37</v>
      </c>
      <c r="E528" s="13">
        <v>0.16</v>
      </c>
      <c r="F528" s="14">
        <v>118000</v>
      </c>
      <c r="G528" s="14">
        <v>18880</v>
      </c>
      <c r="H528" s="15">
        <v>120000</v>
      </c>
      <c r="I528" s="14">
        <v>19200</v>
      </c>
      <c r="J528" s="16">
        <v>1</v>
      </c>
      <c r="K528" s="14">
        <v>120000</v>
      </c>
      <c r="L528" s="14">
        <v>19200</v>
      </c>
      <c r="M528" s="14">
        <v>0</v>
      </c>
      <c r="N528" s="14">
        <v>0</v>
      </c>
      <c r="O528" s="14">
        <v>120000</v>
      </c>
      <c r="P528" s="14">
        <v>19200</v>
      </c>
      <c r="Q528" s="14">
        <f t="shared" si="8"/>
        <v>19200</v>
      </c>
      <c r="R528" s="14">
        <v>320</v>
      </c>
      <c r="U528" s="1" t="s">
        <v>533</v>
      </c>
    </row>
    <row r="529" spans="1:21" ht="15" hidden="1" x14ac:dyDescent="0.2">
      <c r="A529" s="10">
        <v>2</v>
      </c>
      <c r="B529" s="11" t="s">
        <v>33</v>
      </c>
      <c r="C529" s="12" t="s">
        <v>161</v>
      </c>
      <c r="D529" s="11" t="s">
        <v>37</v>
      </c>
      <c r="E529" s="13">
        <v>0.49480000000000002</v>
      </c>
      <c r="F529" s="14">
        <v>118000</v>
      </c>
      <c r="G529" s="14">
        <v>58386.400000000001</v>
      </c>
      <c r="H529" s="15">
        <v>120000</v>
      </c>
      <c r="I529" s="14">
        <v>59376</v>
      </c>
      <c r="J529" s="16">
        <v>1</v>
      </c>
      <c r="K529" s="14">
        <v>120000</v>
      </c>
      <c r="L529" s="14">
        <v>59376</v>
      </c>
      <c r="M529" s="14">
        <v>0</v>
      </c>
      <c r="N529" s="14">
        <v>0</v>
      </c>
      <c r="O529" s="14">
        <v>120000</v>
      </c>
      <c r="P529" s="14">
        <v>59376</v>
      </c>
      <c r="Q529" s="14">
        <f t="shared" si="8"/>
        <v>59376</v>
      </c>
      <c r="R529" s="14">
        <v>989.59999999999854</v>
      </c>
      <c r="U529" s="1" t="s">
        <v>533</v>
      </c>
    </row>
    <row r="530" spans="1:21" ht="15" hidden="1" x14ac:dyDescent="0.2">
      <c r="A530" s="10">
        <v>3</v>
      </c>
      <c r="B530" s="11" t="s">
        <v>33</v>
      </c>
      <c r="C530" s="12" t="s">
        <v>161</v>
      </c>
      <c r="D530" s="11" t="s">
        <v>37</v>
      </c>
      <c r="E530" s="13">
        <v>1.3499999999999998E-2</v>
      </c>
      <c r="F530" s="14">
        <v>118000</v>
      </c>
      <c r="G530" s="14">
        <v>1592.9999999999998</v>
      </c>
      <c r="H530" s="15">
        <v>120000</v>
      </c>
      <c r="I530" s="14">
        <v>1619.9999999999998</v>
      </c>
      <c r="J530" s="16">
        <v>1</v>
      </c>
      <c r="K530" s="14">
        <v>120000</v>
      </c>
      <c r="L530" s="14">
        <v>1619.9999999999998</v>
      </c>
      <c r="M530" s="14">
        <v>0</v>
      </c>
      <c r="N530" s="14">
        <v>0</v>
      </c>
      <c r="O530" s="14">
        <v>120000</v>
      </c>
      <c r="P530" s="14">
        <v>1619.9999999999998</v>
      </c>
      <c r="Q530" s="14">
        <f t="shared" si="8"/>
        <v>1619.9999999999998</v>
      </c>
      <c r="R530" s="14">
        <v>27</v>
      </c>
      <c r="U530" s="1" t="s">
        <v>533</v>
      </c>
    </row>
    <row r="531" spans="1:21" ht="15" hidden="1" x14ac:dyDescent="0.2">
      <c r="A531" s="10">
        <v>4</v>
      </c>
      <c r="B531" s="11" t="s">
        <v>33</v>
      </c>
      <c r="C531" s="12" t="s">
        <v>161</v>
      </c>
      <c r="D531" s="11" t="s">
        <v>37</v>
      </c>
      <c r="E531" s="13">
        <v>0.16</v>
      </c>
      <c r="F531" s="14">
        <v>118000</v>
      </c>
      <c r="G531" s="14">
        <v>18880</v>
      </c>
      <c r="H531" s="15">
        <v>120000</v>
      </c>
      <c r="I531" s="14">
        <v>19200</v>
      </c>
      <c r="J531" s="16">
        <v>1</v>
      </c>
      <c r="K531" s="14">
        <v>120000</v>
      </c>
      <c r="L531" s="14">
        <v>19200</v>
      </c>
      <c r="M531" s="14">
        <v>0</v>
      </c>
      <c r="N531" s="14">
        <v>0</v>
      </c>
      <c r="O531" s="14">
        <v>120000</v>
      </c>
      <c r="P531" s="14">
        <v>19200</v>
      </c>
      <c r="Q531" s="14">
        <f t="shared" si="8"/>
        <v>19200</v>
      </c>
      <c r="R531" s="14">
        <v>320</v>
      </c>
      <c r="U531" s="1" t="s">
        <v>531</v>
      </c>
    </row>
    <row r="532" spans="1:21" ht="15" hidden="1" x14ac:dyDescent="0.2">
      <c r="A532" s="10">
        <v>5</v>
      </c>
      <c r="B532" s="11" t="s">
        <v>33</v>
      </c>
      <c r="C532" s="12" t="s">
        <v>161</v>
      </c>
      <c r="D532" s="11" t="s">
        <v>37</v>
      </c>
      <c r="E532" s="13">
        <v>0.56079999999999997</v>
      </c>
      <c r="F532" s="14">
        <v>118000</v>
      </c>
      <c r="G532" s="14">
        <v>66174.399999999994</v>
      </c>
      <c r="H532" s="15">
        <v>120000</v>
      </c>
      <c r="I532" s="14">
        <v>67296</v>
      </c>
      <c r="J532" s="16">
        <v>1</v>
      </c>
      <c r="K532" s="14">
        <v>120000</v>
      </c>
      <c r="L532" s="14">
        <v>67296</v>
      </c>
      <c r="M532" s="14">
        <v>0</v>
      </c>
      <c r="N532" s="14">
        <v>0</v>
      </c>
      <c r="O532" s="14">
        <v>120000</v>
      </c>
      <c r="P532" s="14">
        <v>67296</v>
      </c>
      <c r="Q532" s="14">
        <f t="shared" si="8"/>
        <v>67296</v>
      </c>
      <c r="R532" s="14">
        <v>1121.6000000000058</v>
      </c>
      <c r="U532" s="1" t="s">
        <v>531</v>
      </c>
    </row>
    <row r="533" spans="1:21" ht="15" hidden="1" x14ac:dyDescent="0.2">
      <c r="A533" s="10">
        <v>6</v>
      </c>
      <c r="B533" s="11" t="s">
        <v>33</v>
      </c>
      <c r="C533" s="12" t="s">
        <v>161</v>
      </c>
      <c r="D533" s="11" t="s">
        <v>37</v>
      </c>
      <c r="E533" s="13">
        <v>0.04</v>
      </c>
      <c r="F533" s="14">
        <v>118000</v>
      </c>
      <c r="G533" s="14">
        <v>4720</v>
      </c>
      <c r="H533" s="15">
        <v>120000</v>
      </c>
      <c r="I533" s="14">
        <v>4800</v>
      </c>
      <c r="J533" s="16">
        <v>1</v>
      </c>
      <c r="K533" s="14">
        <v>120000</v>
      </c>
      <c r="L533" s="14">
        <v>4800</v>
      </c>
      <c r="M533" s="14">
        <v>0</v>
      </c>
      <c r="N533" s="14">
        <v>0</v>
      </c>
      <c r="O533" s="14">
        <v>120000</v>
      </c>
      <c r="P533" s="14">
        <v>4800</v>
      </c>
      <c r="Q533" s="14">
        <f t="shared" si="8"/>
        <v>4800</v>
      </c>
      <c r="R533" s="14">
        <v>80</v>
      </c>
      <c r="U533" s="1" t="s">
        <v>531</v>
      </c>
    </row>
    <row r="534" spans="1:21" ht="15" hidden="1" x14ac:dyDescent="0.2">
      <c r="A534" s="10">
        <v>7</v>
      </c>
      <c r="B534" s="11" t="s">
        <v>292</v>
      </c>
      <c r="C534" s="12" t="s">
        <v>161</v>
      </c>
      <c r="D534" s="11" t="s">
        <v>37</v>
      </c>
      <c r="E534" s="13">
        <v>1.3499999999999998E-2</v>
      </c>
      <c r="F534" s="14">
        <v>118000</v>
      </c>
      <c r="G534" s="14">
        <v>1592.9999999999998</v>
      </c>
      <c r="H534" s="15">
        <v>120000</v>
      </c>
      <c r="I534" s="14">
        <v>1619.9999999999998</v>
      </c>
      <c r="J534" s="16">
        <v>1</v>
      </c>
      <c r="K534" s="14">
        <v>120000</v>
      </c>
      <c r="L534" s="14">
        <v>1619.9999999999998</v>
      </c>
      <c r="M534" s="14">
        <v>0</v>
      </c>
      <c r="N534" s="14">
        <v>0</v>
      </c>
      <c r="O534" s="14">
        <v>120000</v>
      </c>
      <c r="P534" s="14">
        <v>1619.9999999999998</v>
      </c>
      <c r="Q534" s="14">
        <f t="shared" si="8"/>
        <v>1619.9999999999998</v>
      </c>
      <c r="R534" s="14">
        <v>27</v>
      </c>
      <c r="U534" s="1" t="s">
        <v>531</v>
      </c>
    </row>
    <row r="535" spans="1:21" ht="15" hidden="1" x14ac:dyDescent="0.2">
      <c r="A535" s="10">
        <v>8</v>
      </c>
      <c r="B535" s="11" t="s">
        <v>397</v>
      </c>
      <c r="C535" s="12" t="s">
        <v>163</v>
      </c>
      <c r="D535" s="11" t="s">
        <v>35</v>
      </c>
      <c r="E535" s="13">
        <v>4</v>
      </c>
      <c r="F535" s="14">
        <v>250000</v>
      </c>
      <c r="G535" s="14">
        <v>1000000</v>
      </c>
      <c r="H535" s="15">
        <v>330000</v>
      </c>
      <c r="I535" s="14">
        <v>1320000</v>
      </c>
      <c r="J535" s="16">
        <v>1</v>
      </c>
      <c r="K535" s="14">
        <v>330000</v>
      </c>
      <c r="L535" s="14">
        <v>1320000</v>
      </c>
      <c r="M535" s="14">
        <v>0</v>
      </c>
      <c r="N535" s="14">
        <v>0</v>
      </c>
      <c r="O535" s="14">
        <v>330000</v>
      </c>
      <c r="P535" s="14">
        <v>1320000</v>
      </c>
      <c r="Q535" s="14">
        <f t="shared" si="8"/>
        <v>1320000</v>
      </c>
      <c r="R535" s="14">
        <v>320000</v>
      </c>
      <c r="S535" s="1">
        <v>0</v>
      </c>
      <c r="T535" s="1">
        <v>0</v>
      </c>
      <c r="U535" s="1" t="s">
        <v>532</v>
      </c>
    </row>
    <row r="536" spans="1:21" ht="15" hidden="1" x14ac:dyDescent="0.2">
      <c r="A536" s="10">
        <v>9</v>
      </c>
      <c r="B536" s="11" t="s">
        <v>82</v>
      </c>
      <c r="C536" s="12" t="s">
        <v>163</v>
      </c>
      <c r="D536" s="11" t="s">
        <v>35</v>
      </c>
      <c r="E536" s="13">
        <v>4</v>
      </c>
      <c r="F536" s="14">
        <v>250000</v>
      </c>
      <c r="G536" s="14">
        <v>1000000</v>
      </c>
      <c r="H536" s="15">
        <v>330000</v>
      </c>
      <c r="I536" s="14">
        <v>1320000</v>
      </c>
      <c r="J536" s="16">
        <v>1</v>
      </c>
      <c r="K536" s="14">
        <v>330000</v>
      </c>
      <c r="L536" s="14">
        <v>1320000</v>
      </c>
      <c r="M536" s="14">
        <v>0</v>
      </c>
      <c r="N536" s="14">
        <v>0</v>
      </c>
      <c r="O536" s="14">
        <v>330000</v>
      </c>
      <c r="P536" s="14">
        <v>1320000</v>
      </c>
      <c r="Q536" s="14">
        <f t="shared" si="8"/>
        <v>1320000</v>
      </c>
      <c r="R536" s="14">
        <v>320000</v>
      </c>
      <c r="U536" s="1" t="s">
        <v>533</v>
      </c>
    </row>
    <row r="537" spans="1:21" ht="15" hidden="1" x14ac:dyDescent="0.2">
      <c r="A537" s="10">
        <v>10</v>
      </c>
      <c r="B537" s="11" t="s">
        <v>84</v>
      </c>
      <c r="C537" s="12" t="s">
        <v>163</v>
      </c>
      <c r="D537" s="11" t="s">
        <v>35</v>
      </c>
      <c r="E537" s="13">
        <v>4</v>
      </c>
      <c r="F537" s="14">
        <v>250000</v>
      </c>
      <c r="G537" s="14">
        <v>1000000</v>
      </c>
      <c r="H537" s="15">
        <v>330000</v>
      </c>
      <c r="I537" s="14">
        <v>1320000</v>
      </c>
      <c r="J537" s="16">
        <v>1</v>
      </c>
      <c r="K537" s="14">
        <v>330000</v>
      </c>
      <c r="L537" s="14">
        <v>1320000</v>
      </c>
      <c r="M537" s="14">
        <v>0</v>
      </c>
      <c r="N537" s="14">
        <v>0</v>
      </c>
      <c r="O537" s="14">
        <v>330000</v>
      </c>
      <c r="P537" s="14">
        <v>1320000</v>
      </c>
      <c r="Q537" s="14">
        <f t="shared" si="8"/>
        <v>1320000</v>
      </c>
      <c r="R537" s="14">
        <v>320000</v>
      </c>
      <c r="U537" s="1" t="s">
        <v>531</v>
      </c>
    </row>
    <row r="538" spans="1:21" ht="15" hidden="1" x14ac:dyDescent="0.2">
      <c r="A538" s="10">
        <v>11</v>
      </c>
      <c r="B538" s="11" t="s">
        <v>86</v>
      </c>
      <c r="C538" s="12" t="s">
        <v>165</v>
      </c>
      <c r="D538" s="11" t="s">
        <v>37</v>
      </c>
      <c r="E538" s="13">
        <v>0.29670000000000002</v>
      </c>
      <c r="F538" s="14">
        <v>20278</v>
      </c>
      <c r="G538" s="14">
        <v>6016.4826000000003</v>
      </c>
      <c r="H538" s="15">
        <v>20278</v>
      </c>
      <c r="I538" s="14">
        <v>6016.4826000000003</v>
      </c>
      <c r="J538" s="16">
        <v>1</v>
      </c>
      <c r="K538" s="14">
        <v>20278</v>
      </c>
      <c r="L538" s="14">
        <v>6016.4826000000003</v>
      </c>
      <c r="M538" s="14">
        <v>0</v>
      </c>
      <c r="N538" s="14">
        <v>0</v>
      </c>
      <c r="O538" s="14">
        <v>20278</v>
      </c>
      <c r="P538" s="14">
        <v>6016.4826000000003</v>
      </c>
      <c r="Q538" s="14">
        <f t="shared" si="8"/>
        <v>6016.4826000000003</v>
      </c>
      <c r="R538" s="14">
        <v>0</v>
      </c>
      <c r="S538" s="1">
        <v>0</v>
      </c>
      <c r="T538" s="1">
        <v>0</v>
      </c>
      <c r="U538" s="1" t="s">
        <v>532</v>
      </c>
    </row>
    <row r="539" spans="1:21" ht="15" hidden="1" x14ac:dyDescent="0.2">
      <c r="A539" s="10">
        <v>12</v>
      </c>
      <c r="B539" s="11" t="s">
        <v>88</v>
      </c>
      <c r="C539" s="12" t="s">
        <v>165</v>
      </c>
      <c r="D539" s="11" t="s">
        <v>37</v>
      </c>
      <c r="E539" s="13">
        <v>0.75803999999999994</v>
      </c>
      <c r="F539" s="14">
        <v>20278</v>
      </c>
      <c r="G539" s="14">
        <v>15371.535119999999</v>
      </c>
      <c r="H539" s="15">
        <v>20278</v>
      </c>
      <c r="I539" s="14">
        <v>15371.535119999999</v>
      </c>
      <c r="J539" s="16">
        <v>1</v>
      </c>
      <c r="K539" s="14">
        <v>20278</v>
      </c>
      <c r="L539" s="14">
        <v>15371.535119999999</v>
      </c>
      <c r="M539" s="14">
        <v>0</v>
      </c>
      <c r="N539" s="14">
        <v>0</v>
      </c>
      <c r="O539" s="14">
        <v>20278</v>
      </c>
      <c r="P539" s="14">
        <v>15371.535119999999</v>
      </c>
      <c r="Q539" s="14">
        <f t="shared" si="8"/>
        <v>15371.535119999999</v>
      </c>
      <c r="R539" s="14">
        <v>0</v>
      </c>
      <c r="S539" s="1">
        <v>0</v>
      </c>
      <c r="T539" s="1">
        <v>0</v>
      </c>
      <c r="U539" s="1" t="s">
        <v>532</v>
      </c>
    </row>
    <row r="540" spans="1:21" ht="15" hidden="1" x14ac:dyDescent="0.2">
      <c r="A540" s="10">
        <v>13</v>
      </c>
      <c r="B540" s="11" t="s">
        <v>299</v>
      </c>
      <c r="C540" s="12" t="s">
        <v>165</v>
      </c>
      <c r="D540" s="11" t="s">
        <v>37</v>
      </c>
      <c r="E540" s="13">
        <v>0.29670000000000002</v>
      </c>
      <c r="F540" s="14">
        <v>20278</v>
      </c>
      <c r="G540" s="14">
        <v>6016.4826000000003</v>
      </c>
      <c r="H540" s="15">
        <v>20278</v>
      </c>
      <c r="I540" s="14">
        <v>6016.4826000000003</v>
      </c>
      <c r="J540" s="16">
        <v>1</v>
      </c>
      <c r="K540" s="14">
        <v>20278</v>
      </c>
      <c r="L540" s="14">
        <v>6016.4826000000003</v>
      </c>
      <c r="M540" s="14">
        <v>0</v>
      </c>
      <c r="N540" s="14">
        <v>0</v>
      </c>
      <c r="O540" s="14">
        <v>20278</v>
      </c>
      <c r="P540" s="14">
        <v>6016.4826000000003</v>
      </c>
      <c r="Q540" s="14">
        <f t="shared" si="8"/>
        <v>6016.4826000000003</v>
      </c>
      <c r="R540" s="14">
        <v>0</v>
      </c>
      <c r="U540" s="1" t="s">
        <v>533</v>
      </c>
    </row>
    <row r="541" spans="1:21" ht="15" hidden="1" x14ac:dyDescent="0.2">
      <c r="A541" s="10">
        <v>14</v>
      </c>
      <c r="B541" s="11" t="s">
        <v>96</v>
      </c>
      <c r="C541" s="12" t="s">
        <v>165</v>
      </c>
      <c r="D541" s="11" t="s">
        <v>37</v>
      </c>
      <c r="E541" s="13">
        <v>0.29670000000000002</v>
      </c>
      <c r="F541" s="14">
        <v>20278</v>
      </c>
      <c r="G541" s="14">
        <v>6016.4826000000003</v>
      </c>
      <c r="H541" s="15">
        <v>20278</v>
      </c>
      <c r="I541" s="14">
        <v>6016.4826000000003</v>
      </c>
      <c r="J541" s="16">
        <v>1</v>
      </c>
      <c r="K541" s="14">
        <v>20278</v>
      </c>
      <c r="L541" s="14">
        <v>6016.4826000000003</v>
      </c>
      <c r="M541" s="14">
        <v>0</v>
      </c>
      <c r="N541" s="14">
        <v>0</v>
      </c>
      <c r="O541" s="14">
        <v>20278</v>
      </c>
      <c r="P541" s="14">
        <v>6016.4826000000003</v>
      </c>
      <c r="Q541" s="14">
        <f t="shared" si="8"/>
        <v>6016.4826000000003</v>
      </c>
      <c r="R541" s="14">
        <v>0</v>
      </c>
      <c r="U541" s="1" t="s">
        <v>531</v>
      </c>
    </row>
    <row r="542" spans="1:21" ht="15" hidden="1" x14ac:dyDescent="0.2">
      <c r="A542" s="10">
        <v>15</v>
      </c>
      <c r="B542" s="11" t="s">
        <v>113</v>
      </c>
      <c r="C542" s="12" t="s">
        <v>165</v>
      </c>
      <c r="D542" s="11" t="s">
        <v>37</v>
      </c>
      <c r="E542" s="13">
        <v>0.75803999999999994</v>
      </c>
      <c r="F542" s="14">
        <v>20278</v>
      </c>
      <c r="G542" s="14">
        <v>15371.535119999999</v>
      </c>
      <c r="H542" s="15">
        <v>20278</v>
      </c>
      <c r="I542" s="14">
        <v>15371.535119999999</v>
      </c>
      <c r="J542" s="16">
        <v>1</v>
      </c>
      <c r="K542" s="14">
        <v>20278</v>
      </c>
      <c r="L542" s="14">
        <v>15371.535119999999</v>
      </c>
      <c r="M542" s="14">
        <v>0</v>
      </c>
      <c r="N542" s="14">
        <v>0</v>
      </c>
      <c r="O542" s="14">
        <v>20278</v>
      </c>
      <c r="P542" s="14">
        <v>15371.535119999999</v>
      </c>
      <c r="Q542" s="14">
        <f t="shared" si="8"/>
        <v>15371.535119999999</v>
      </c>
      <c r="R542" s="14">
        <v>0</v>
      </c>
      <c r="U542" s="1" t="s">
        <v>531</v>
      </c>
    </row>
    <row r="543" spans="1:21" ht="15" hidden="1" x14ac:dyDescent="0.2">
      <c r="A543" s="10">
        <v>16</v>
      </c>
      <c r="B543" s="11" t="s">
        <v>115</v>
      </c>
      <c r="C543" s="12" t="s">
        <v>394</v>
      </c>
      <c r="D543" s="11" t="s">
        <v>58</v>
      </c>
      <c r="E543" s="13">
        <v>1</v>
      </c>
      <c r="F543" s="14">
        <v>350000</v>
      </c>
      <c r="G543" s="14">
        <v>350000</v>
      </c>
      <c r="H543" s="15">
        <v>350000</v>
      </c>
      <c r="I543" s="14">
        <v>350000</v>
      </c>
      <c r="J543" s="16">
        <v>1</v>
      </c>
      <c r="K543" s="14">
        <v>350000</v>
      </c>
      <c r="L543" s="14">
        <v>350000</v>
      </c>
      <c r="M543" s="14">
        <v>0</v>
      </c>
      <c r="N543" s="14">
        <v>0</v>
      </c>
      <c r="O543" s="14">
        <v>350000</v>
      </c>
      <c r="P543" s="14">
        <v>350000</v>
      </c>
      <c r="Q543" s="14">
        <f t="shared" si="8"/>
        <v>350000</v>
      </c>
      <c r="R543" s="14">
        <v>0</v>
      </c>
      <c r="U543" s="1" t="s">
        <v>532</v>
      </c>
    </row>
    <row r="544" spans="1:21" ht="15" hidden="1" x14ac:dyDescent="0.2">
      <c r="A544" s="10">
        <v>17</v>
      </c>
      <c r="B544" s="11" t="s">
        <v>117</v>
      </c>
      <c r="C544" s="12" t="s">
        <v>394</v>
      </c>
      <c r="D544" s="11" t="s">
        <v>58</v>
      </c>
      <c r="E544" s="13">
        <v>1</v>
      </c>
      <c r="F544" s="14">
        <v>350000</v>
      </c>
      <c r="G544" s="14">
        <v>350000</v>
      </c>
      <c r="H544" s="15">
        <v>350000</v>
      </c>
      <c r="I544" s="14">
        <v>350000</v>
      </c>
      <c r="J544" s="16">
        <v>1</v>
      </c>
      <c r="K544" s="14">
        <v>350000</v>
      </c>
      <c r="L544" s="14">
        <v>350000</v>
      </c>
      <c r="M544" s="14">
        <v>0</v>
      </c>
      <c r="N544" s="14">
        <v>0</v>
      </c>
      <c r="O544" s="14">
        <v>350000</v>
      </c>
      <c r="P544" s="14">
        <v>350000</v>
      </c>
      <c r="Q544" s="14">
        <f t="shared" si="8"/>
        <v>350000</v>
      </c>
      <c r="R544" s="14">
        <v>0</v>
      </c>
      <c r="U544" s="1" t="s">
        <v>531</v>
      </c>
    </row>
    <row r="545" spans="1:21" ht="15" hidden="1" x14ac:dyDescent="0.2">
      <c r="A545" s="10">
        <v>18</v>
      </c>
      <c r="B545" s="11" t="s">
        <v>399</v>
      </c>
      <c r="C545" s="12" t="s">
        <v>467</v>
      </c>
      <c r="D545" s="11" t="s">
        <v>58</v>
      </c>
      <c r="E545" s="13">
        <v>1</v>
      </c>
      <c r="F545" s="14">
        <v>350000</v>
      </c>
      <c r="G545" s="14">
        <v>350000</v>
      </c>
      <c r="H545" s="15">
        <v>350000</v>
      </c>
      <c r="I545" s="14">
        <v>350000</v>
      </c>
      <c r="J545" s="16">
        <v>1</v>
      </c>
      <c r="K545" s="14">
        <v>350000</v>
      </c>
      <c r="L545" s="14">
        <v>350000</v>
      </c>
      <c r="M545" s="14">
        <v>0</v>
      </c>
      <c r="N545" s="14">
        <v>0</v>
      </c>
      <c r="O545" s="14">
        <v>350000</v>
      </c>
      <c r="P545" s="14">
        <v>350000</v>
      </c>
      <c r="Q545" s="14">
        <f t="shared" si="8"/>
        <v>350000</v>
      </c>
      <c r="R545" s="14">
        <v>0</v>
      </c>
      <c r="U545" s="1" t="s">
        <v>533</v>
      </c>
    </row>
    <row r="546" spans="1:21" ht="15" hidden="1" x14ac:dyDescent="0.2">
      <c r="A546" s="10">
        <v>19</v>
      </c>
      <c r="B546" s="11" t="s">
        <v>403</v>
      </c>
      <c r="C546" s="12" t="s">
        <v>484</v>
      </c>
      <c r="D546" s="11" t="s">
        <v>58</v>
      </c>
      <c r="E546" s="13">
        <v>4</v>
      </c>
      <c r="F546" s="14">
        <v>485000</v>
      </c>
      <c r="G546" s="14">
        <v>1940000</v>
      </c>
      <c r="H546" s="15">
        <v>485000</v>
      </c>
      <c r="I546" s="14">
        <v>1940000</v>
      </c>
      <c r="J546" s="16">
        <v>1</v>
      </c>
      <c r="K546" s="14">
        <v>485000</v>
      </c>
      <c r="L546" s="14">
        <v>1940000</v>
      </c>
      <c r="M546" s="14">
        <v>0</v>
      </c>
      <c r="N546" s="14">
        <v>0</v>
      </c>
      <c r="O546" s="14">
        <v>485000</v>
      </c>
      <c r="P546" s="14">
        <v>1940000</v>
      </c>
      <c r="Q546" s="14">
        <f t="shared" si="8"/>
        <v>1940000</v>
      </c>
      <c r="R546" s="14">
        <v>0</v>
      </c>
      <c r="U546" s="1" t="s">
        <v>531</v>
      </c>
    </row>
    <row r="547" spans="1:21" ht="15" hidden="1" x14ac:dyDescent="0.2">
      <c r="A547" s="10">
        <v>20</v>
      </c>
      <c r="B547" s="11" t="s">
        <v>407</v>
      </c>
      <c r="C547" s="12" t="s">
        <v>62</v>
      </c>
      <c r="D547" s="11" t="s">
        <v>35</v>
      </c>
      <c r="E547" s="13">
        <v>1</v>
      </c>
      <c r="F547" s="14">
        <v>150000</v>
      </c>
      <c r="G547" s="14">
        <v>150000</v>
      </c>
      <c r="H547" s="15">
        <v>150000</v>
      </c>
      <c r="I547" s="14">
        <v>150000</v>
      </c>
      <c r="J547" s="16">
        <v>1</v>
      </c>
      <c r="K547" s="14">
        <v>150000</v>
      </c>
      <c r="L547" s="14">
        <v>150000</v>
      </c>
      <c r="M547" s="14">
        <v>0</v>
      </c>
      <c r="N547" s="14">
        <v>0</v>
      </c>
      <c r="O547" s="14">
        <v>150000</v>
      </c>
      <c r="P547" s="14">
        <v>150000</v>
      </c>
      <c r="Q547" s="14">
        <f t="shared" si="8"/>
        <v>150000</v>
      </c>
      <c r="R547" s="14">
        <v>0</v>
      </c>
      <c r="U547" s="1" t="s">
        <v>532</v>
      </c>
    </row>
    <row r="548" spans="1:21" ht="15" hidden="1" x14ac:dyDescent="0.2">
      <c r="A548" s="10">
        <v>21</v>
      </c>
      <c r="B548" s="11" t="s">
        <v>129</v>
      </c>
      <c r="C548" s="12" t="s">
        <v>62</v>
      </c>
      <c r="D548" s="11" t="s">
        <v>35</v>
      </c>
      <c r="E548" s="13">
        <v>1</v>
      </c>
      <c r="F548" s="14">
        <v>150000</v>
      </c>
      <c r="G548" s="14">
        <v>150000</v>
      </c>
      <c r="H548" s="15">
        <v>150000</v>
      </c>
      <c r="I548" s="14">
        <v>150000</v>
      </c>
      <c r="J548" s="16">
        <v>1</v>
      </c>
      <c r="K548" s="14">
        <v>150000</v>
      </c>
      <c r="L548" s="14">
        <v>150000</v>
      </c>
      <c r="M548" s="14">
        <v>0</v>
      </c>
      <c r="N548" s="14">
        <v>0</v>
      </c>
      <c r="O548" s="14">
        <v>150000</v>
      </c>
      <c r="P548" s="14">
        <v>150000</v>
      </c>
      <c r="Q548" s="14">
        <f t="shared" si="8"/>
        <v>150000</v>
      </c>
      <c r="R548" s="14">
        <v>0</v>
      </c>
      <c r="U548" s="1" t="s">
        <v>533</v>
      </c>
    </row>
    <row r="549" spans="1:21" ht="15" hidden="1" x14ac:dyDescent="0.2">
      <c r="A549" s="10">
        <v>22</v>
      </c>
      <c r="B549" s="11" t="s">
        <v>133</v>
      </c>
      <c r="C549" s="12" t="s">
        <v>62</v>
      </c>
      <c r="D549" s="11" t="s">
        <v>35</v>
      </c>
      <c r="E549" s="13">
        <v>1</v>
      </c>
      <c r="F549" s="14">
        <v>150000</v>
      </c>
      <c r="G549" s="14">
        <v>150000</v>
      </c>
      <c r="H549" s="15">
        <v>150000</v>
      </c>
      <c r="I549" s="14">
        <v>150000</v>
      </c>
      <c r="J549" s="16">
        <v>1</v>
      </c>
      <c r="K549" s="14">
        <v>150000</v>
      </c>
      <c r="L549" s="14">
        <v>150000</v>
      </c>
      <c r="M549" s="14">
        <v>0</v>
      </c>
      <c r="N549" s="14">
        <v>0</v>
      </c>
      <c r="O549" s="14">
        <v>150000</v>
      </c>
      <c r="P549" s="14">
        <v>150000</v>
      </c>
      <c r="Q549" s="14">
        <f t="shared" si="8"/>
        <v>150000</v>
      </c>
      <c r="R549" s="14">
        <v>0</v>
      </c>
      <c r="U549" s="1" t="s">
        <v>531</v>
      </c>
    </row>
    <row r="550" spans="1:21" ht="15" hidden="1" x14ac:dyDescent="0.2">
      <c r="A550" s="10">
        <v>23</v>
      </c>
      <c r="B550" s="11" t="s">
        <v>140</v>
      </c>
      <c r="C550" s="12" t="s">
        <v>392</v>
      </c>
      <c r="D550" s="11" t="s">
        <v>48</v>
      </c>
      <c r="E550" s="13">
        <v>267.5</v>
      </c>
      <c r="F550" s="14">
        <v>3500</v>
      </c>
      <c r="G550" s="14">
        <v>936250</v>
      </c>
      <c r="H550" s="15">
        <v>3500</v>
      </c>
      <c r="I550" s="14">
        <v>936250</v>
      </c>
      <c r="J550" s="16">
        <v>1</v>
      </c>
      <c r="K550" s="14">
        <v>3500</v>
      </c>
      <c r="L550" s="14">
        <v>936250</v>
      </c>
      <c r="M550" s="14">
        <v>0</v>
      </c>
      <c r="N550" s="14">
        <v>0</v>
      </c>
      <c r="O550" s="14">
        <v>3500</v>
      </c>
      <c r="P550" s="14">
        <v>936250</v>
      </c>
      <c r="Q550" s="14">
        <f t="shared" si="8"/>
        <v>936250</v>
      </c>
      <c r="R550" s="14">
        <v>0</v>
      </c>
      <c r="U550" s="1" t="s">
        <v>532</v>
      </c>
    </row>
    <row r="551" spans="1:21" ht="15" hidden="1" x14ac:dyDescent="0.2">
      <c r="A551" s="10">
        <v>24</v>
      </c>
      <c r="B551" s="11" t="s">
        <v>142</v>
      </c>
      <c r="C551" s="12" t="s">
        <v>392</v>
      </c>
      <c r="D551" s="11" t="s">
        <v>48</v>
      </c>
      <c r="E551" s="13">
        <v>195.8</v>
      </c>
      <c r="F551" s="14">
        <v>3500</v>
      </c>
      <c r="G551" s="14">
        <v>685300</v>
      </c>
      <c r="H551" s="15">
        <v>3500</v>
      </c>
      <c r="I551" s="14">
        <v>685300</v>
      </c>
      <c r="J551" s="16">
        <v>1</v>
      </c>
      <c r="K551" s="14">
        <v>3500</v>
      </c>
      <c r="L551" s="14">
        <v>685300</v>
      </c>
      <c r="M551" s="14">
        <v>0</v>
      </c>
      <c r="N551" s="14">
        <v>0</v>
      </c>
      <c r="O551" s="14">
        <v>3500</v>
      </c>
      <c r="P551" s="14">
        <v>685300</v>
      </c>
      <c r="Q551" s="14">
        <f t="shared" si="8"/>
        <v>685300</v>
      </c>
      <c r="R551" s="14">
        <v>0</v>
      </c>
      <c r="U551" s="1" t="s">
        <v>533</v>
      </c>
    </row>
    <row r="552" spans="1:21" ht="15" hidden="1" x14ac:dyDescent="0.2">
      <c r="A552" s="10">
        <v>25</v>
      </c>
      <c r="B552" s="11" t="s">
        <v>144</v>
      </c>
      <c r="C552" s="12" t="s">
        <v>392</v>
      </c>
      <c r="D552" s="11" t="s">
        <v>48</v>
      </c>
      <c r="E552" s="13">
        <v>754.73</v>
      </c>
      <c r="F552" s="14">
        <v>3500</v>
      </c>
      <c r="G552" s="14">
        <v>2641555</v>
      </c>
      <c r="H552" s="15">
        <v>3500</v>
      </c>
      <c r="I552" s="14">
        <v>2641555</v>
      </c>
      <c r="J552" s="16">
        <v>1</v>
      </c>
      <c r="K552" s="14">
        <v>3500</v>
      </c>
      <c r="L552" s="14">
        <v>2641555</v>
      </c>
      <c r="M552" s="14">
        <v>0</v>
      </c>
      <c r="N552" s="14">
        <v>0</v>
      </c>
      <c r="O552" s="14">
        <v>3500</v>
      </c>
      <c r="P552" s="14">
        <v>2641555</v>
      </c>
      <c r="Q552" s="14">
        <f t="shared" si="8"/>
        <v>2641555</v>
      </c>
      <c r="R552" s="14">
        <v>0</v>
      </c>
      <c r="U552" s="1" t="s">
        <v>531</v>
      </c>
    </row>
    <row r="553" spans="1:21" ht="15" hidden="1" x14ac:dyDescent="0.2">
      <c r="A553" s="10">
        <v>26</v>
      </c>
      <c r="B553" s="11" t="s">
        <v>146</v>
      </c>
      <c r="C553" s="12" t="s">
        <v>411</v>
      </c>
      <c r="D553" s="11" t="s">
        <v>35</v>
      </c>
      <c r="E553" s="13">
        <v>1.3337999999999999</v>
      </c>
      <c r="F553" s="14">
        <v>486667</v>
      </c>
      <c r="G553" s="14">
        <v>649116.44459999993</v>
      </c>
      <c r="H553" s="15">
        <v>486667</v>
      </c>
      <c r="I553" s="14">
        <v>649116.44459999993</v>
      </c>
      <c r="J553" s="16">
        <v>1</v>
      </c>
      <c r="K553" s="14">
        <v>486667</v>
      </c>
      <c r="L553" s="14">
        <v>649116.44459999993</v>
      </c>
      <c r="M553" s="14">
        <v>0</v>
      </c>
      <c r="N553" s="14">
        <v>0</v>
      </c>
      <c r="O553" s="14">
        <v>486667</v>
      </c>
      <c r="P553" s="14">
        <v>649116.44459999993</v>
      </c>
      <c r="Q553" s="14">
        <f t="shared" si="8"/>
        <v>649116.44459999993</v>
      </c>
      <c r="R553" s="14">
        <v>0</v>
      </c>
      <c r="S553" s="1">
        <v>0</v>
      </c>
      <c r="T553" s="1">
        <v>0</v>
      </c>
      <c r="U553" s="1" t="s">
        <v>532</v>
      </c>
    </row>
    <row r="554" spans="1:21" ht="15" hidden="1" x14ac:dyDescent="0.2">
      <c r="A554" s="10">
        <v>27</v>
      </c>
      <c r="B554" s="11" t="s">
        <v>160</v>
      </c>
      <c r="C554" s="12" t="s">
        <v>411</v>
      </c>
      <c r="D554" s="11" t="s">
        <v>35</v>
      </c>
      <c r="E554" s="13">
        <v>0.76319999999999999</v>
      </c>
      <c r="F554" s="14">
        <v>486667</v>
      </c>
      <c r="G554" s="14">
        <v>371424.25439999998</v>
      </c>
      <c r="H554" s="15">
        <v>486667</v>
      </c>
      <c r="I554" s="14">
        <v>371424.25439999998</v>
      </c>
      <c r="J554" s="16">
        <v>1</v>
      </c>
      <c r="K554" s="14">
        <v>486667</v>
      </c>
      <c r="L554" s="14">
        <v>371424.25439999998</v>
      </c>
      <c r="M554" s="14">
        <v>0</v>
      </c>
      <c r="N554" s="14">
        <v>0</v>
      </c>
      <c r="O554" s="14">
        <v>486667</v>
      </c>
      <c r="P554" s="14">
        <v>371424.25439999998</v>
      </c>
      <c r="Q554" s="14">
        <f t="shared" si="8"/>
        <v>371424.25439999998</v>
      </c>
      <c r="R554" s="14">
        <v>0</v>
      </c>
      <c r="U554" s="1" t="s">
        <v>533</v>
      </c>
    </row>
    <row r="555" spans="1:21" ht="15" hidden="1" x14ac:dyDescent="0.2">
      <c r="A555" s="10">
        <v>28</v>
      </c>
      <c r="B555" s="11" t="s">
        <v>410</v>
      </c>
      <c r="C555" s="12" t="s">
        <v>411</v>
      </c>
      <c r="D555" s="11" t="s">
        <v>35</v>
      </c>
      <c r="E555" s="13">
        <v>4.7195999999999998</v>
      </c>
      <c r="F555" s="14">
        <v>486667</v>
      </c>
      <c r="G555" s="14">
        <v>2296873.5732</v>
      </c>
      <c r="H555" s="15">
        <v>486667</v>
      </c>
      <c r="I555" s="14">
        <v>2296873.5732</v>
      </c>
      <c r="J555" s="16">
        <v>1</v>
      </c>
      <c r="K555" s="14">
        <v>486667</v>
      </c>
      <c r="L555" s="14">
        <v>2296873.5732</v>
      </c>
      <c r="M555" s="14">
        <v>0</v>
      </c>
      <c r="N555" s="14">
        <v>0</v>
      </c>
      <c r="O555" s="14">
        <v>486667</v>
      </c>
      <c r="P555" s="14">
        <v>2296873.5732</v>
      </c>
      <c r="Q555" s="14">
        <f t="shared" si="8"/>
        <v>2296873.5732</v>
      </c>
      <c r="R555" s="14">
        <v>0</v>
      </c>
      <c r="U555" s="1" t="s">
        <v>531</v>
      </c>
    </row>
    <row r="556" spans="1:21" ht="15" hidden="1" x14ac:dyDescent="0.2">
      <c r="A556" s="10">
        <v>29</v>
      </c>
      <c r="B556" s="11" t="s">
        <v>412</v>
      </c>
      <c r="C556" s="12" t="s">
        <v>481</v>
      </c>
      <c r="D556" s="11" t="s">
        <v>48</v>
      </c>
      <c r="E556" s="13">
        <v>49.2</v>
      </c>
      <c r="F556" s="14">
        <v>15000</v>
      </c>
      <c r="G556" s="14">
        <v>738000</v>
      </c>
      <c r="H556" s="15">
        <v>15000</v>
      </c>
      <c r="I556" s="14">
        <v>738000</v>
      </c>
      <c r="J556" s="16">
        <v>1</v>
      </c>
      <c r="K556" s="14">
        <v>15000</v>
      </c>
      <c r="L556" s="14">
        <v>738000</v>
      </c>
      <c r="M556" s="14">
        <v>0</v>
      </c>
      <c r="N556" s="14">
        <v>0</v>
      </c>
      <c r="O556" s="14">
        <v>15000</v>
      </c>
      <c r="P556" s="14">
        <v>738000</v>
      </c>
      <c r="Q556" s="14">
        <f t="shared" si="8"/>
        <v>738000</v>
      </c>
      <c r="R556" s="14">
        <v>0</v>
      </c>
      <c r="U556" s="1" t="s">
        <v>531</v>
      </c>
    </row>
    <row r="557" spans="1:21" ht="15" hidden="1" x14ac:dyDescent="0.2">
      <c r="A557" s="10">
        <v>30</v>
      </c>
      <c r="B557" s="11" t="s">
        <v>170</v>
      </c>
      <c r="C557" s="12" t="s">
        <v>167</v>
      </c>
      <c r="D557" s="11" t="s">
        <v>48</v>
      </c>
      <c r="E557" s="13">
        <v>59.316600000000001</v>
      </c>
      <c r="F557" s="14">
        <v>8000</v>
      </c>
      <c r="G557" s="14">
        <v>474532.8</v>
      </c>
      <c r="H557" s="15">
        <v>35000</v>
      </c>
      <c r="I557" s="14">
        <v>2076081</v>
      </c>
      <c r="J557" s="16">
        <v>1</v>
      </c>
      <c r="K557" s="14">
        <v>35000</v>
      </c>
      <c r="L557" s="14">
        <v>2076081</v>
      </c>
      <c r="M557" s="14">
        <v>0</v>
      </c>
      <c r="N557" s="14">
        <v>0</v>
      </c>
      <c r="O557" s="14">
        <v>35000</v>
      </c>
      <c r="P557" s="14">
        <v>2076081</v>
      </c>
      <c r="Q557" s="14">
        <f t="shared" si="8"/>
        <v>2076081</v>
      </c>
      <c r="R557" s="14">
        <v>1601548.2</v>
      </c>
      <c r="S557" s="1">
        <v>0</v>
      </c>
      <c r="T557" s="1">
        <v>0</v>
      </c>
      <c r="U557" s="1" t="s">
        <v>532</v>
      </c>
    </row>
    <row r="558" spans="1:21" ht="15" hidden="1" x14ac:dyDescent="0.2">
      <c r="A558" s="10">
        <v>31</v>
      </c>
      <c r="B558" s="11" t="s">
        <v>414</v>
      </c>
      <c r="C558" s="12" t="s">
        <v>167</v>
      </c>
      <c r="D558" s="11" t="s">
        <v>48</v>
      </c>
      <c r="E558" s="13">
        <v>59.316600000000001</v>
      </c>
      <c r="F558" s="14">
        <v>8000</v>
      </c>
      <c r="G558" s="14">
        <v>474532.8</v>
      </c>
      <c r="H558" s="15">
        <v>35000</v>
      </c>
      <c r="I558" s="14">
        <v>2076081</v>
      </c>
      <c r="J558" s="16">
        <v>1</v>
      </c>
      <c r="K558" s="14">
        <v>35000</v>
      </c>
      <c r="L558" s="14">
        <v>2076081</v>
      </c>
      <c r="M558" s="14">
        <v>0</v>
      </c>
      <c r="N558" s="14">
        <v>0</v>
      </c>
      <c r="O558" s="14">
        <v>35000</v>
      </c>
      <c r="P558" s="14">
        <v>2076081</v>
      </c>
      <c r="Q558" s="14">
        <f t="shared" si="8"/>
        <v>2076081</v>
      </c>
      <c r="R558" s="14">
        <v>1601548.2</v>
      </c>
      <c r="U558" s="1" t="s">
        <v>533</v>
      </c>
    </row>
    <row r="559" spans="1:21" ht="15" hidden="1" x14ac:dyDescent="0.2">
      <c r="A559" s="10">
        <v>32</v>
      </c>
      <c r="B559" s="11" t="s">
        <v>173</v>
      </c>
      <c r="C559" s="12" t="s">
        <v>167</v>
      </c>
      <c r="D559" s="11" t="s">
        <v>48</v>
      </c>
      <c r="E559" s="13">
        <v>59.316600000000001</v>
      </c>
      <c r="F559" s="14">
        <v>8000</v>
      </c>
      <c r="G559" s="14">
        <v>474532.8</v>
      </c>
      <c r="H559" s="15">
        <v>35000</v>
      </c>
      <c r="I559" s="14">
        <v>2076081</v>
      </c>
      <c r="J559" s="16">
        <v>1</v>
      </c>
      <c r="K559" s="14">
        <v>35000</v>
      </c>
      <c r="L559" s="14">
        <v>2076081</v>
      </c>
      <c r="M559" s="14">
        <v>0</v>
      </c>
      <c r="N559" s="14">
        <v>0</v>
      </c>
      <c r="O559" s="14">
        <v>35000</v>
      </c>
      <c r="P559" s="14">
        <v>2076081</v>
      </c>
      <c r="Q559" s="14">
        <f t="shared" si="8"/>
        <v>2076081</v>
      </c>
      <c r="R559" s="14">
        <v>1601548.2</v>
      </c>
      <c r="U559" s="1" t="s">
        <v>531</v>
      </c>
    </row>
    <row r="560" spans="1:21" ht="15" hidden="1" x14ac:dyDescent="0.2">
      <c r="A560" s="10">
        <v>33</v>
      </c>
      <c r="B560" s="11" t="s">
        <v>415</v>
      </c>
      <c r="C560" s="12" t="s">
        <v>516</v>
      </c>
      <c r="D560" s="11" t="s">
        <v>35</v>
      </c>
      <c r="E560" s="13">
        <v>1</v>
      </c>
      <c r="F560" s="14">
        <v>300000</v>
      </c>
      <c r="G560" s="14">
        <v>300000</v>
      </c>
      <c r="H560" s="15">
        <v>350000</v>
      </c>
      <c r="I560" s="14">
        <v>350000</v>
      </c>
      <c r="J560" s="16">
        <v>1</v>
      </c>
      <c r="K560" s="14">
        <v>350000</v>
      </c>
      <c r="L560" s="14">
        <v>350000</v>
      </c>
      <c r="M560" s="14">
        <v>0</v>
      </c>
      <c r="N560" s="14">
        <v>0</v>
      </c>
      <c r="O560" s="14">
        <v>350000</v>
      </c>
      <c r="P560" s="14">
        <v>350000</v>
      </c>
      <c r="Q560" s="14">
        <f t="shared" si="8"/>
        <v>350000</v>
      </c>
      <c r="R560" s="14">
        <v>50000</v>
      </c>
      <c r="U560" s="1" t="s">
        <v>531</v>
      </c>
    </row>
    <row r="561" spans="1:21" ht="15" hidden="1" x14ac:dyDescent="0.2">
      <c r="A561" s="10">
        <v>34</v>
      </c>
      <c r="B561" s="11" t="s">
        <v>417</v>
      </c>
      <c r="C561" s="12" t="s">
        <v>286</v>
      </c>
      <c r="D561" s="11" t="s">
        <v>35</v>
      </c>
      <c r="E561" s="13">
        <v>1</v>
      </c>
      <c r="F561" s="14">
        <v>6500</v>
      </c>
      <c r="G561" s="14">
        <v>6500</v>
      </c>
      <c r="H561" s="15">
        <v>6500</v>
      </c>
      <c r="I561" s="14">
        <v>6500</v>
      </c>
      <c r="J561" s="16">
        <v>1</v>
      </c>
      <c r="K561" s="14">
        <v>6500</v>
      </c>
      <c r="L561" s="14">
        <v>6500</v>
      </c>
      <c r="M561" s="14">
        <v>0</v>
      </c>
      <c r="N561" s="14">
        <v>0</v>
      </c>
      <c r="O561" s="14">
        <v>6500</v>
      </c>
      <c r="P561" s="14">
        <v>6500</v>
      </c>
      <c r="Q561" s="14">
        <f t="shared" si="8"/>
        <v>6500</v>
      </c>
      <c r="R561" s="14">
        <v>0</v>
      </c>
      <c r="U561" s="1" t="s">
        <v>532</v>
      </c>
    </row>
    <row r="562" spans="1:21" ht="15" hidden="1" x14ac:dyDescent="0.2">
      <c r="A562" s="10">
        <v>35</v>
      </c>
      <c r="B562" s="11" t="s">
        <v>195</v>
      </c>
      <c r="C562" s="12" t="s">
        <v>286</v>
      </c>
      <c r="D562" s="11" t="s">
        <v>35</v>
      </c>
      <c r="E562" s="13">
        <v>1</v>
      </c>
      <c r="F562" s="14">
        <v>6500</v>
      </c>
      <c r="G562" s="14">
        <v>6500</v>
      </c>
      <c r="H562" s="15">
        <v>6500</v>
      </c>
      <c r="I562" s="14">
        <v>6500</v>
      </c>
      <c r="J562" s="16">
        <v>1</v>
      </c>
      <c r="K562" s="14">
        <v>6500</v>
      </c>
      <c r="L562" s="14">
        <v>6500</v>
      </c>
      <c r="M562" s="14">
        <v>0</v>
      </c>
      <c r="N562" s="14">
        <v>0</v>
      </c>
      <c r="O562" s="14">
        <v>6500</v>
      </c>
      <c r="P562" s="14">
        <v>6500</v>
      </c>
      <c r="Q562" s="14">
        <f t="shared" si="8"/>
        <v>6500</v>
      </c>
      <c r="R562" s="14">
        <v>0</v>
      </c>
      <c r="U562" s="1" t="s">
        <v>533</v>
      </c>
    </row>
    <row r="563" spans="1:21" ht="15" hidden="1" x14ac:dyDescent="0.2">
      <c r="A563" s="10">
        <v>36</v>
      </c>
      <c r="B563" s="11" t="s">
        <v>384</v>
      </c>
      <c r="C563" s="12" t="s">
        <v>286</v>
      </c>
      <c r="D563" s="11" t="s">
        <v>35</v>
      </c>
      <c r="E563" s="13">
        <v>1</v>
      </c>
      <c r="F563" s="14">
        <v>6500</v>
      </c>
      <c r="G563" s="14">
        <v>6500</v>
      </c>
      <c r="H563" s="15">
        <v>6500</v>
      </c>
      <c r="I563" s="14">
        <v>6500</v>
      </c>
      <c r="J563" s="16">
        <v>1</v>
      </c>
      <c r="K563" s="14">
        <v>6500</v>
      </c>
      <c r="L563" s="14">
        <v>6500</v>
      </c>
      <c r="M563" s="14">
        <v>0</v>
      </c>
      <c r="N563" s="14">
        <v>0</v>
      </c>
      <c r="O563" s="14">
        <v>6500</v>
      </c>
      <c r="P563" s="14">
        <v>6500</v>
      </c>
      <c r="Q563" s="14">
        <f t="shared" si="8"/>
        <v>6500</v>
      </c>
      <c r="R563" s="14">
        <v>0</v>
      </c>
      <c r="U563" s="1" t="s">
        <v>531</v>
      </c>
    </row>
    <row r="564" spans="1:21" ht="15" hidden="1" x14ac:dyDescent="0.2">
      <c r="A564" s="10">
        <v>37</v>
      </c>
      <c r="B564" s="11" t="s">
        <v>200</v>
      </c>
      <c r="C564" s="12" t="s">
        <v>169</v>
      </c>
      <c r="D564" s="11" t="s">
        <v>35</v>
      </c>
      <c r="E564" s="13">
        <v>3.2399999999999998</v>
      </c>
      <c r="F564" s="14">
        <v>87000</v>
      </c>
      <c r="G564" s="14">
        <v>281880</v>
      </c>
      <c r="H564" s="15">
        <v>87000</v>
      </c>
      <c r="I564" s="14">
        <v>281880</v>
      </c>
      <c r="J564" s="16">
        <v>1</v>
      </c>
      <c r="K564" s="14">
        <v>87000</v>
      </c>
      <c r="L564" s="14">
        <v>281880</v>
      </c>
      <c r="M564" s="14">
        <v>0</v>
      </c>
      <c r="N564" s="14">
        <v>0</v>
      </c>
      <c r="O564" s="14">
        <v>87000</v>
      </c>
      <c r="P564" s="14">
        <v>281880</v>
      </c>
      <c r="Q564" s="14">
        <f t="shared" si="8"/>
        <v>281880</v>
      </c>
      <c r="R564" s="14">
        <v>0</v>
      </c>
      <c r="S564" s="1">
        <v>0</v>
      </c>
      <c r="T564" s="1">
        <v>0</v>
      </c>
      <c r="U564" s="1" t="s">
        <v>532</v>
      </c>
    </row>
    <row r="565" spans="1:21" ht="15" hidden="1" x14ac:dyDescent="0.2">
      <c r="A565" s="10">
        <v>38</v>
      </c>
      <c r="B565" s="11" t="s">
        <v>386</v>
      </c>
      <c r="C565" s="12" t="s">
        <v>169</v>
      </c>
      <c r="D565" s="11" t="s">
        <v>35</v>
      </c>
      <c r="E565" s="13">
        <v>1.05</v>
      </c>
      <c r="F565" s="14">
        <v>87000</v>
      </c>
      <c r="G565" s="14">
        <v>91350</v>
      </c>
      <c r="H565" s="15">
        <v>87000</v>
      </c>
      <c r="I565" s="14">
        <v>91350</v>
      </c>
      <c r="J565" s="16">
        <v>1</v>
      </c>
      <c r="K565" s="14">
        <v>87000</v>
      </c>
      <c r="L565" s="14">
        <v>91350</v>
      </c>
      <c r="M565" s="14">
        <v>0</v>
      </c>
      <c r="N565" s="14">
        <v>0</v>
      </c>
      <c r="O565" s="14">
        <v>87000</v>
      </c>
      <c r="P565" s="14">
        <v>91350</v>
      </c>
      <c r="Q565" s="14">
        <f t="shared" si="8"/>
        <v>91350</v>
      </c>
      <c r="R565" s="14">
        <v>0</v>
      </c>
      <c r="S565" s="1">
        <v>0</v>
      </c>
      <c r="T565" s="1">
        <v>0</v>
      </c>
      <c r="U565" s="1" t="s">
        <v>532</v>
      </c>
    </row>
    <row r="566" spans="1:21" ht="15" hidden="1" x14ac:dyDescent="0.2">
      <c r="A566" s="10">
        <v>39</v>
      </c>
      <c r="B566" s="11" t="s">
        <v>204</v>
      </c>
      <c r="C566" s="12" t="s">
        <v>169</v>
      </c>
      <c r="D566" s="11" t="s">
        <v>35</v>
      </c>
      <c r="E566" s="13">
        <v>3.2399999999999998</v>
      </c>
      <c r="F566" s="14">
        <v>87000</v>
      </c>
      <c r="G566" s="14">
        <v>281880</v>
      </c>
      <c r="H566" s="15">
        <v>87000</v>
      </c>
      <c r="I566" s="14">
        <v>281880</v>
      </c>
      <c r="J566" s="16">
        <v>1</v>
      </c>
      <c r="K566" s="14">
        <v>87000</v>
      </c>
      <c r="L566" s="14">
        <v>281880</v>
      </c>
      <c r="M566" s="14">
        <v>0</v>
      </c>
      <c r="N566" s="14">
        <v>0</v>
      </c>
      <c r="O566" s="14">
        <v>87000</v>
      </c>
      <c r="P566" s="14">
        <v>281880</v>
      </c>
      <c r="Q566" s="14">
        <f t="shared" si="8"/>
        <v>281880</v>
      </c>
      <c r="R566" s="14">
        <v>0</v>
      </c>
      <c r="U566" s="1" t="s">
        <v>533</v>
      </c>
    </row>
    <row r="567" spans="1:21" ht="15" hidden="1" x14ac:dyDescent="0.2">
      <c r="A567" s="10">
        <v>40</v>
      </c>
      <c r="B567" s="11" t="s">
        <v>419</v>
      </c>
      <c r="C567" s="12" t="s">
        <v>169</v>
      </c>
      <c r="D567" s="11" t="s">
        <v>35</v>
      </c>
      <c r="E567" s="13">
        <v>0.6</v>
      </c>
      <c r="F567" s="14">
        <v>87000</v>
      </c>
      <c r="G567" s="14">
        <v>52200</v>
      </c>
      <c r="H567" s="15">
        <v>87000</v>
      </c>
      <c r="I567" s="14">
        <v>52200</v>
      </c>
      <c r="J567" s="16">
        <v>1</v>
      </c>
      <c r="K567" s="14">
        <v>87000</v>
      </c>
      <c r="L567" s="14">
        <v>52200</v>
      </c>
      <c r="M567" s="14">
        <v>0</v>
      </c>
      <c r="N567" s="14">
        <v>0</v>
      </c>
      <c r="O567" s="14">
        <v>87000</v>
      </c>
      <c r="P567" s="14">
        <v>52200</v>
      </c>
      <c r="Q567" s="14">
        <f t="shared" si="8"/>
        <v>52200</v>
      </c>
      <c r="R567" s="14">
        <v>0</v>
      </c>
      <c r="U567" s="1" t="s">
        <v>533</v>
      </c>
    </row>
    <row r="568" spans="1:21" ht="15" hidden="1" x14ac:dyDescent="0.2">
      <c r="A568" s="10">
        <v>41</v>
      </c>
      <c r="B568" s="11" t="s">
        <v>220</v>
      </c>
      <c r="C568" s="12" t="s">
        <v>169</v>
      </c>
      <c r="D568" s="11" t="s">
        <v>35</v>
      </c>
      <c r="E568" s="13">
        <v>3.2399999999999998</v>
      </c>
      <c r="F568" s="14">
        <v>87000</v>
      </c>
      <c r="G568" s="14">
        <v>281880</v>
      </c>
      <c r="H568" s="15">
        <v>87000</v>
      </c>
      <c r="I568" s="14">
        <v>281880</v>
      </c>
      <c r="J568" s="16">
        <v>1</v>
      </c>
      <c r="K568" s="14">
        <v>87000</v>
      </c>
      <c r="L568" s="14">
        <v>281880</v>
      </c>
      <c r="M568" s="14">
        <v>0</v>
      </c>
      <c r="N568" s="14">
        <v>0</v>
      </c>
      <c r="O568" s="14">
        <v>87000</v>
      </c>
      <c r="P568" s="14">
        <v>281880</v>
      </c>
      <c r="Q568" s="14">
        <f t="shared" si="8"/>
        <v>281880</v>
      </c>
      <c r="R568" s="14">
        <v>0</v>
      </c>
      <c r="U568" s="1" t="s">
        <v>531</v>
      </c>
    </row>
    <row r="569" spans="1:21" ht="15" hidden="1" x14ac:dyDescent="0.2">
      <c r="A569" s="10">
        <v>42</v>
      </c>
      <c r="B569" s="11" t="s">
        <v>222</v>
      </c>
      <c r="C569" s="12" t="s">
        <v>169</v>
      </c>
      <c r="D569" s="11" t="s">
        <v>35</v>
      </c>
      <c r="E569" s="13">
        <v>1.05</v>
      </c>
      <c r="F569" s="14">
        <v>87000</v>
      </c>
      <c r="G569" s="14">
        <v>91350</v>
      </c>
      <c r="H569" s="15">
        <v>87000</v>
      </c>
      <c r="I569" s="14">
        <v>91350</v>
      </c>
      <c r="J569" s="16">
        <v>1</v>
      </c>
      <c r="K569" s="14">
        <v>87000</v>
      </c>
      <c r="L569" s="14">
        <v>91350</v>
      </c>
      <c r="M569" s="14">
        <v>0</v>
      </c>
      <c r="N569" s="14">
        <v>0</v>
      </c>
      <c r="O569" s="14">
        <v>87000</v>
      </c>
      <c r="P569" s="14">
        <v>91350</v>
      </c>
      <c r="Q569" s="14">
        <f t="shared" si="8"/>
        <v>91350</v>
      </c>
      <c r="R569" s="14">
        <v>0</v>
      </c>
      <c r="U569" s="1" t="s">
        <v>531</v>
      </c>
    </row>
    <row r="570" spans="1:21" ht="15" hidden="1" x14ac:dyDescent="0.2">
      <c r="A570" s="10">
        <v>43</v>
      </c>
      <c r="B570" s="11" t="s">
        <v>421</v>
      </c>
      <c r="C570" s="12" t="s">
        <v>413</v>
      </c>
      <c r="D570" s="11" t="s">
        <v>35</v>
      </c>
      <c r="E570" s="13">
        <v>2</v>
      </c>
      <c r="F570" s="14">
        <v>12600</v>
      </c>
      <c r="G570" s="14">
        <v>25200</v>
      </c>
      <c r="H570" s="15">
        <v>33091</v>
      </c>
      <c r="I570" s="14">
        <v>66182</v>
      </c>
      <c r="J570" s="16">
        <v>1</v>
      </c>
      <c r="K570" s="14">
        <v>33091</v>
      </c>
      <c r="L570" s="14">
        <v>66182</v>
      </c>
      <c r="M570" s="14">
        <v>0</v>
      </c>
      <c r="N570" s="14">
        <v>0</v>
      </c>
      <c r="O570" s="14">
        <v>33091</v>
      </c>
      <c r="P570" s="14">
        <v>66182</v>
      </c>
      <c r="Q570" s="14">
        <f t="shared" si="8"/>
        <v>66182</v>
      </c>
      <c r="R570" s="14">
        <v>40982</v>
      </c>
      <c r="S570" s="1">
        <v>0</v>
      </c>
      <c r="T570" s="1">
        <v>0</v>
      </c>
      <c r="U570" s="1" t="s">
        <v>532</v>
      </c>
    </row>
    <row r="571" spans="1:21" ht="15" hidden="1" x14ac:dyDescent="0.2">
      <c r="A571" s="10">
        <v>44</v>
      </c>
      <c r="B571" s="11" t="s">
        <v>360</v>
      </c>
      <c r="C571" s="12" t="s">
        <v>413</v>
      </c>
      <c r="D571" s="11" t="s">
        <v>35</v>
      </c>
      <c r="E571" s="13">
        <v>3</v>
      </c>
      <c r="F571" s="14">
        <v>12600</v>
      </c>
      <c r="G571" s="14">
        <v>37800</v>
      </c>
      <c r="H571" s="15">
        <v>33091</v>
      </c>
      <c r="I571" s="14">
        <v>99273</v>
      </c>
      <c r="J571" s="16">
        <v>1</v>
      </c>
      <c r="K571" s="14">
        <v>33091</v>
      </c>
      <c r="L571" s="14">
        <v>99273</v>
      </c>
      <c r="M571" s="14">
        <v>0</v>
      </c>
      <c r="N571" s="14">
        <v>0</v>
      </c>
      <c r="O571" s="14">
        <v>33091</v>
      </c>
      <c r="P571" s="14">
        <v>99273</v>
      </c>
      <c r="Q571" s="14">
        <f t="shared" si="8"/>
        <v>99273</v>
      </c>
      <c r="R571" s="14">
        <v>61473</v>
      </c>
      <c r="U571" s="1" t="s">
        <v>533</v>
      </c>
    </row>
    <row r="572" spans="1:21" ht="15" hidden="1" x14ac:dyDescent="0.2">
      <c r="A572" s="10">
        <v>45</v>
      </c>
      <c r="B572" s="11" t="s">
        <v>426</v>
      </c>
      <c r="C572" s="12" t="s">
        <v>413</v>
      </c>
      <c r="D572" s="11" t="s">
        <v>35</v>
      </c>
      <c r="E572" s="13">
        <v>3</v>
      </c>
      <c r="F572" s="14">
        <v>12600</v>
      </c>
      <c r="G572" s="14">
        <v>37800</v>
      </c>
      <c r="H572" s="15">
        <v>33091</v>
      </c>
      <c r="I572" s="14">
        <v>99273</v>
      </c>
      <c r="J572" s="16">
        <v>1</v>
      </c>
      <c r="K572" s="14">
        <v>33091</v>
      </c>
      <c r="L572" s="14">
        <v>99273</v>
      </c>
      <c r="M572" s="14">
        <v>0</v>
      </c>
      <c r="N572" s="14">
        <v>0</v>
      </c>
      <c r="O572" s="14">
        <v>33091</v>
      </c>
      <c r="P572" s="14">
        <v>99273</v>
      </c>
      <c r="Q572" s="14">
        <f t="shared" si="8"/>
        <v>99273</v>
      </c>
      <c r="R572" s="14">
        <v>61473</v>
      </c>
      <c r="U572" s="1" t="s">
        <v>531</v>
      </c>
    </row>
    <row r="573" spans="1:21" ht="15" hidden="1" x14ac:dyDescent="0.2">
      <c r="A573" s="10">
        <v>46</v>
      </c>
      <c r="B573" s="11" t="s">
        <v>227</v>
      </c>
      <c r="C573" s="12" t="s">
        <v>171</v>
      </c>
      <c r="D573" s="11" t="s">
        <v>172</v>
      </c>
      <c r="E573" s="13">
        <v>17609.548392999997</v>
      </c>
      <c r="F573" s="14">
        <v>12</v>
      </c>
      <c r="G573" s="14">
        <v>211314.58071599997</v>
      </c>
      <c r="H573" s="15">
        <v>12</v>
      </c>
      <c r="I573" s="14">
        <v>211314.58071599997</v>
      </c>
      <c r="J573" s="16">
        <v>1</v>
      </c>
      <c r="K573" s="14">
        <v>12</v>
      </c>
      <c r="L573" s="14">
        <v>211314.58071599997</v>
      </c>
      <c r="M573" s="14">
        <v>0</v>
      </c>
      <c r="N573" s="14">
        <v>0</v>
      </c>
      <c r="O573" s="14">
        <v>12</v>
      </c>
      <c r="P573" s="14">
        <v>211314.58071599997</v>
      </c>
      <c r="Q573" s="14">
        <f t="shared" si="8"/>
        <v>211314.58071599997</v>
      </c>
      <c r="R573" s="14">
        <v>0</v>
      </c>
      <c r="S573" s="1">
        <v>0</v>
      </c>
      <c r="T573" s="1">
        <v>0</v>
      </c>
      <c r="U573" s="1" t="s">
        <v>532</v>
      </c>
    </row>
    <row r="574" spans="1:21" ht="15" hidden="1" x14ac:dyDescent="0.2">
      <c r="A574" s="10">
        <v>47</v>
      </c>
      <c r="B574" s="11" t="s">
        <v>229</v>
      </c>
      <c r="C574" s="12" t="s">
        <v>171</v>
      </c>
      <c r="D574" s="11" t="s">
        <v>172</v>
      </c>
      <c r="E574" s="13">
        <v>5625.1668649999992</v>
      </c>
      <c r="F574" s="14">
        <v>12</v>
      </c>
      <c r="G574" s="14">
        <v>67502.002379999991</v>
      </c>
      <c r="H574" s="15">
        <v>12</v>
      </c>
      <c r="I574" s="14">
        <v>67502.002379999991</v>
      </c>
      <c r="J574" s="16">
        <v>1</v>
      </c>
      <c r="K574" s="14">
        <v>12</v>
      </c>
      <c r="L574" s="14">
        <v>67502.002379999991</v>
      </c>
      <c r="M574" s="14">
        <v>0</v>
      </c>
      <c r="N574" s="14">
        <v>0</v>
      </c>
      <c r="O574" s="14">
        <v>12</v>
      </c>
      <c r="P574" s="14">
        <v>67502.002379999991</v>
      </c>
      <c r="Q574" s="14">
        <f t="shared" si="8"/>
        <v>67502.002379999991</v>
      </c>
      <c r="R574" s="14">
        <v>0</v>
      </c>
      <c r="S574" s="1">
        <v>0</v>
      </c>
      <c r="T574" s="1">
        <v>0</v>
      </c>
      <c r="U574" s="1" t="s">
        <v>532</v>
      </c>
    </row>
    <row r="575" spans="1:21" ht="15" hidden="1" x14ac:dyDescent="0.2">
      <c r="A575" s="10">
        <v>48</v>
      </c>
      <c r="B575" s="11" t="s">
        <v>11</v>
      </c>
      <c r="C575" s="12" t="s">
        <v>171</v>
      </c>
      <c r="D575" s="11" t="s">
        <v>172</v>
      </c>
      <c r="E575" s="13">
        <v>1612.241325</v>
      </c>
      <c r="F575" s="14">
        <v>12</v>
      </c>
      <c r="G575" s="14">
        <v>19346.8959</v>
      </c>
      <c r="H575" s="15">
        <v>12</v>
      </c>
      <c r="I575" s="14">
        <v>19346.8959</v>
      </c>
      <c r="J575" s="16">
        <v>1</v>
      </c>
      <c r="K575" s="14">
        <v>12</v>
      </c>
      <c r="L575" s="14">
        <v>19346.8959</v>
      </c>
      <c r="M575" s="14">
        <v>0</v>
      </c>
      <c r="N575" s="14">
        <v>0</v>
      </c>
      <c r="O575" s="14">
        <v>12</v>
      </c>
      <c r="P575" s="14">
        <v>19346.8959</v>
      </c>
      <c r="Q575" s="14">
        <f t="shared" si="8"/>
        <v>19346.8959</v>
      </c>
      <c r="R575" s="14">
        <v>0</v>
      </c>
      <c r="S575" s="1">
        <v>0</v>
      </c>
      <c r="T575" s="1">
        <v>0</v>
      </c>
      <c r="U575" s="1" t="s">
        <v>532</v>
      </c>
    </row>
    <row r="576" spans="1:21" ht="15" hidden="1" x14ac:dyDescent="0.2">
      <c r="A576" s="10">
        <v>1</v>
      </c>
      <c r="B576" s="11" t="s">
        <v>33</v>
      </c>
      <c r="C576" s="12" t="s">
        <v>171</v>
      </c>
      <c r="D576" s="11" t="s">
        <v>172</v>
      </c>
      <c r="E576" s="13">
        <v>24976.881527000001</v>
      </c>
      <c r="F576" s="14">
        <v>12</v>
      </c>
      <c r="G576" s="14">
        <v>299722.578324</v>
      </c>
      <c r="H576" s="15">
        <v>12</v>
      </c>
      <c r="I576" s="14">
        <v>299722.578324</v>
      </c>
      <c r="J576" s="16">
        <v>1</v>
      </c>
      <c r="K576" s="14">
        <v>12</v>
      </c>
      <c r="L576" s="14">
        <v>299722.578324</v>
      </c>
      <c r="M576" s="14">
        <v>0</v>
      </c>
      <c r="N576" s="14">
        <v>0</v>
      </c>
      <c r="O576" s="14">
        <v>12</v>
      </c>
      <c r="P576" s="14">
        <v>299722.578324</v>
      </c>
      <c r="Q576" s="14">
        <f t="shared" si="8"/>
        <v>299722.578324</v>
      </c>
      <c r="R576" s="14">
        <v>0</v>
      </c>
      <c r="S576" s="1">
        <v>0</v>
      </c>
      <c r="T576" s="1">
        <v>0</v>
      </c>
      <c r="U576" s="1" t="s">
        <v>532</v>
      </c>
    </row>
    <row r="577" spans="1:21" ht="15" hidden="1" x14ac:dyDescent="0.2">
      <c r="A577" s="10">
        <v>2</v>
      </c>
      <c r="B577" s="11" t="s">
        <v>33</v>
      </c>
      <c r="C577" s="12" t="s">
        <v>171</v>
      </c>
      <c r="D577" s="11" t="s">
        <v>39</v>
      </c>
      <c r="E577" s="13">
        <v>0.88919999999999999</v>
      </c>
      <c r="F577" s="14">
        <v>12000</v>
      </c>
      <c r="G577" s="14">
        <v>10670.4</v>
      </c>
      <c r="H577" s="15">
        <v>12000</v>
      </c>
      <c r="I577" s="14">
        <v>10670.4</v>
      </c>
      <c r="J577" s="16">
        <v>1</v>
      </c>
      <c r="K577" s="14">
        <v>12000</v>
      </c>
      <c r="L577" s="14">
        <v>10670.4</v>
      </c>
      <c r="M577" s="14">
        <v>0</v>
      </c>
      <c r="N577" s="14">
        <v>0</v>
      </c>
      <c r="O577" s="14">
        <v>12000</v>
      </c>
      <c r="P577" s="14">
        <v>10670.4</v>
      </c>
      <c r="Q577" s="14">
        <f t="shared" si="8"/>
        <v>10670.4</v>
      </c>
      <c r="R577" s="14">
        <v>0</v>
      </c>
      <c r="S577" s="1">
        <v>0</v>
      </c>
      <c r="T577" s="1">
        <v>0</v>
      </c>
      <c r="U577" s="1" t="s">
        <v>532</v>
      </c>
    </row>
    <row r="578" spans="1:21" ht="15" hidden="1" x14ac:dyDescent="0.2">
      <c r="A578" s="10">
        <v>3</v>
      </c>
      <c r="B578" s="11" t="s">
        <v>33</v>
      </c>
      <c r="C578" s="12" t="s">
        <v>171</v>
      </c>
      <c r="D578" s="11" t="s">
        <v>172</v>
      </c>
      <c r="E578" s="13">
        <v>16285.309586999996</v>
      </c>
      <c r="F578" s="14">
        <v>12</v>
      </c>
      <c r="G578" s="14">
        <v>195423.71504399995</v>
      </c>
      <c r="H578" s="15">
        <v>12</v>
      </c>
      <c r="I578" s="14">
        <v>195423.71504399995</v>
      </c>
      <c r="J578" s="16">
        <v>1</v>
      </c>
      <c r="K578" s="14">
        <v>12</v>
      </c>
      <c r="L578" s="14">
        <v>195423.71504399995</v>
      </c>
      <c r="M578" s="14">
        <v>0</v>
      </c>
      <c r="N578" s="14">
        <v>0</v>
      </c>
      <c r="O578" s="14">
        <v>12</v>
      </c>
      <c r="P578" s="14">
        <v>195423.71504399995</v>
      </c>
      <c r="Q578" s="14">
        <f t="shared" si="8"/>
        <v>195423.71504399995</v>
      </c>
      <c r="R578" s="14">
        <v>0</v>
      </c>
      <c r="U578" s="1" t="s">
        <v>533</v>
      </c>
    </row>
    <row r="579" spans="1:21" ht="15" hidden="1" x14ac:dyDescent="0.2">
      <c r="A579" s="10">
        <v>4</v>
      </c>
      <c r="B579" s="11" t="s">
        <v>33</v>
      </c>
      <c r="C579" s="12" t="s">
        <v>171</v>
      </c>
      <c r="D579" s="11" t="s">
        <v>172</v>
      </c>
      <c r="E579" s="13">
        <v>4291.347705000001</v>
      </c>
      <c r="F579" s="14">
        <v>12</v>
      </c>
      <c r="G579" s="14">
        <v>51496.172460000016</v>
      </c>
      <c r="H579" s="15">
        <v>12</v>
      </c>
      <c r="I579" s="14">
        <v>51496.172460000016</v>
      </c>
      <c r="J579" s="16">
        <v>1</v>
      </c>
      <c r="K579" s="14">
        <v>12</v>
      </c>
      <c r="L579" s="14">
        <v>51496.172460000016</v>
      </c>
      <c r="M579" s="14">
        <v>0</v>
      </c>
      <c r="N579" s="14">
        <v>0</v>
      </c>
      <c r="O579" s="14">
        <v>12</v>
      </c>
      <c r="P579" s="14">
        <v>51496.172460000016</v>
      </c>
      <c r="Q579" s="14">
        <f t="shared" si="8"/>
        <v>51496.172460000016</v>
      </c>
      <c r="R579" s="14">
        <v>0</v>
      </c>
      <c r="U579" s="1" t="s">
        <v>533</v>
      </c>
    </row>
    <row r="580" spans="1:21" ht="15" hidden="1" x14ac:dyDescent="0.2">
      <c r="A580" s="10">
        <v>5</v>
      </c>
      <c r="B580" s="11" t="s">
        <v>33</v>
      </c>
      <c r="C580" s="12" t="s">
        <v>171</v>
      </c>
      <c r="D580" s="11" t="s">
        <v>172</v>
      </c>
      <c r="E580" s="13">
        <v>16870.114850999998</v>
      </c>
      <c r="F580" s="14">
        <v>12</v>
      </c>
      <c r="G580" s="14">
        <v>202441.37821199998</v>
      </c>
      <c r="H580" s="15">
        <v>12</v>
      </c>
      <c r="I580" s="14">
        <v>202441.37821199998</v>
      </c>
      <c r="J580" s="16">
        <v>1</v>
      </c>
      <c r="K580" s="14">
        <v>12</v>
      </c>
      <c r="L580" s="14">
        <v>202441.37821199998</v>
      </c>
      <c r="M580" s="14">
        <v>0</v>
      </c>
      <c r="N580" s="14">
        <v>0</v>
      </c>
      <c r="O580" s="14">
        <v>12</v>
      </c>
      <c r="P580" s="14">
        <v>202441.37821199998</v>
      </c>
      <c r="Q580" s="14">
        <f t="shared" si="8"/>
        <v>202441.37821199998</v>
      </c>
      <c r="R580" s="14">
        <v>0</v>
      </c>
      <c r="U580" s="1" t="s">
        <v>533</v>
      </c>
    </row>
    <row r="581" spans="1:21" ht="15" hidden="1" x14ac:dyDescent="0.2">
      <c r="A581" s="10">
        <v>6</v>
      </c>
      <c r="B581" s="11" t="s">
        <v>33</v>
      </c>
      <c r="C581" s="12" t="s">
        <v>171</v>
      </c>
      <c r="D581" s="11" t="s">
        <v>39</v>
      </c>
      <c r="E581" s="13">
        <v>0.50880000000000003</v>
      </c>
      <c r="F581" s="14">
        <v>12000</v>
      </c>
      <c r="G581" s="14">
        <v>6105.6</v>
      </c>
      <c r="H581" s="15">
        <v>12000</v>
      </c>
      <c r="I581" s="14">
        <v>6105.6</v>
      </c>
      <c r="J581" s="16">
        <v>1</v>
      </c>
      <c r="K581" s="14">
        <v>12000</v>
      </c>
      <c r="L581" s="14">
        <v>6105.6</v>
      </c>
      <c r="M581" s="14">
        <v>0</v>
      </c>
      <c r="N581" s="14">
        <v>0</v>
      </c>
      <c r="O581" s="14">
        <v>12000</v>
      </c>
      <c r="P581" s="14">
        <v>6105.6</v>
      </c>
      <c r="Q581" s="14">
        <f t="shared" si="8"/>
        <v>6105.6</v>
      </c>
      <c r="R581" s="14">
        <v>0</v>
      </c>
      <c r="U581" s="1" t="s">
        <v>533</v>
      </c>
    </row>
    <row r="582" spans="1:21" ht="15" hidden="1" x14ac:dyDescent="0.2">
      <c r="A582" s="10">
        <v>7</v>
      </c>
      <c r="B582" s="11" t="s">
        <v>33</v>
      </c>
      <c r="C582" s="12" t="s">
        <v>171</v>
      </c>
      <c r="D582" s="11" t="s">
        <v>172</v>
      </c>
      <c r="E582" s="13">
        <v>17971.872137999999</v>
      </c>
      <c r="F582" s="14">
        <v>12</v>
      </c>
      <c r="G582" s="14">
        <v>215662.46565599999</v>
      </c>
      <c r="H582" s="15">
        <v>12</v>
      </c>
      <c r="I582" s="14">
        <v>215662.46565599999</v>
      </c>
      <c r="J582" s="16">
        <v>1</v>
      </c>
      <c r="K582" s="14">
        <v>12</v>
      </c>
      <c r="L582" s="14">
        <v>215662.46565599999</v>
      </c>
      <c r="M582" s="14">
        <v>0</v>
      </c>
      <c r="N582" s="14">
        <v>0</v>
      </c>
      <c r="O582" s="14">
        <v>12</v>
      </c>
      <c r="P582" s="14">
        <v>215662.46565599999</v>
      </c>
      <c r="Q582" s="14">
        <f t="shared" ref="Q582:Q645" si="9">E582*O582</f>
        <v>215662.46565599999</v>
      </c>
      <c r="R582" s="14">
        <v>0</v>
      </c>
      <c r="U582" s="1" t="s">
        <v>531</v>
      </c>
    </row>
    <row r="583" spans="1:21" ht="15" hidden="1" x14ac:dyDescent="0.2">
      <c r="A583" s="10">
        <v>8</v>
      </c>
      <c r="B583" s="11" t="s">
        <v>33</v>
      </c>
      <c r="C583" s="12" t="s">
        <v>171</v>
      </c>
      <c r="D583" s="11" t="s">
        <v>172</v>
      </c>
      <c r="E583" s="13">
        <v>5824.5764730000001</v>
      </c>
      <c r="F583" s="14">
        <v>12</v>
      </c>
      <c r="G583" s="14">
        <v>69894.917675999997</v>
      </c>
      <c r="H583" s="15">
        <v>12</v>
      </c>
      <c r="I583" s="14">
        <v>69894.917675999997</v>
      </c>
      <c r="J583" s="16">
        <v>1</v>
      </c>
      <c r="K583" s="14">
        <v>12</v>
      </c>
      <c r="L583" s="14">
        <v>69894.917675999997</v>
      </c>
      <c r="M583" s="14">
        <v>0</v>
      </c>
      <c r="N583" s="14">
        <v>0</v>
      </c>
      <c r="O583" s="14">
        <v>12</v>
      </c>
      <c r="P583" s="14">
        <v>69894.917675999997</v>
      </c>
      <c r="Q583" s="14">
        <f t="shared" si="9"/>
        <v>69894.917675999997</v>
      </c>
      <c r="R583" s="14">
        <v>0</v>
      </c>
      <c r="U583" s="1" t="s">
        <v>531</v>
      </c>
    </row>
    <row r="584" spans="1:21" ht="15" hidden="1" x14ac:dyDescent="0.2">
      <c r="A584" s="10">
        <v>9</v>
      </c>
      <c r="B584" s="11" t="s">
        <v>33</v>
      </c>
      <c r="C584" s="12" t="s">
        <v>171</v>
      </c>
      <c r="D584" s="11" t="s">
        <v>172</v>
      </c>
      <c r="E584" s="13">
        <v>1612.241325</v>
      </c>
      <c r="F584" s="14">
        <v>12</v>
      </c>
      <c r="G584" s="14">
        <v>19346.8959</v>
      </c>
      <c r="H584" s="15">
        <v>12</v>
      </c>
      <c r="I584" s="14">
        <v>19346.8959</v>
      </c>
      <c r="J584" s="16">
        <v>1</v>
      </c>
      <c r="K584" s="14">
        <v>12</v>
      </c>
      <c r="L584" s="14">
        <v>19346.8959</v>
      </c>
      <c r="M584" s="14">
        <v>0</v>
      </c>
      <c r="N584" s="14">
        <v>0</v>
      </c>
      <c r="O584" s="14">
        <v>12</v>
      </c>
      <c r="P584" s="14">
        <v>19346.8959</v>
      </c>
      <c r="Q584" s="14">
        <f t="shared" si="9"/>
        <v>19346.8959</v>
      </c>
      <c r="R584" s="14">
        <v>0</v>
      </c>
      <c r="U584" s="1" t="s">
        <v>531</v>
      </c>
    </row>
    <row r="585" spans="1:21" ht="15" hidden="1" x14ac:dyDescent="0.2">
      <c r="A585" s="10">
        <v>10</v>
      </c>
      <c r="B585" s="11" t="s">
        <v>33</v>
      </c>
      <c r="C585" s="12" t="s">
        <v>171</v>
      </c>
      <c r="D585" s="11" t="s">
        <v>172</v>
      </c>
      <c r="E585" s="13">
        <v>65976.563384999987</v>
      </c>
      <c r="F585" s="14">
        <v>12</v>
      </c>
      <c r="G585" s="14">
        <v>791718.76061999984</v>
      </c>
      <c r="H585" s="15">
        <v>12</v>
      </c>
      <c r="I585" s="14">
        <v>791718.76061999984</v>
      </c>
      <c r="J585" s="16">
        <v>1</v>
      </c>
      <c r="K585" s="14">
        <v>12</v>
      </c>
      <c r="L585" s="14">
        <v>791718.76061999984</v>
      </c>
      <c r="M585" s="14">
        <v>0</v>
      </c>
      <c r="N585" s="14">
        <v>0</v>
      </c>
      <c r="O585" s="14">
        <v>12</v>
      </c>
      <c r="P585" s="14">
        <v>791718.76061999984</v>
      </c>
      <c r="Q585" s="14">
        <f t="shared" si="9"/>
        <v>791718.76061999984</v>
      </c>
      <c r="R585" s="14">
        <v>0</v>
      </c>
      <c r="U585" s="1" t="s">
        <v>531</v>
      </c>
    </row>
    <row r="586" spans="1:21" ht="15" hidden="1" x14ac:dyDescent="0.2">
      <c r="A586" s="10">
        <v>11</v>
      </c>
      <c r="B586" s="11" t="s">
        <v>33</v>
      </c>
      <c r="C586" s="12" t="s">
        <v>171</v>
      </c>
      <c r="D586" s="11" t="s">
        <v>39</v>
      </c>
      <c r="E586" s="13">
        <v>3.1463999999999999</v>
      </c>
      <c r="F586" s="14">
        <v>12000</v>
      </c>
      <c r="G586" s="14">
        <v>37756.799999999996</v>
      </c>
      <c r="H586" s="15">
        <v>12000</v>
      </c>
      <c r="I586" s="14">
        <v>37756.799999999996</v>
      </c>
      <c r="J586" s="16">
        <v>1</v>
      </c>
      <c r="K586" s="14">
        <v>12000</v>
      </c>
      <c r="L586" s="14">
        <v>37756.799999999996</v>
      </c>
      <c r="M586" s="14">
        <v>0</v>
      </c>
      <c r="N586" s="14">
        <v>0</v>
      </c>
      <c r="O586" s="14">
        <v>12000</v>
      </c>
      <c r="P586" s="14">
        <v>37756.799999999996</v>
      </c>
      <c r="Q586" s="14">
        <f t="shared" si="9"/>
        <v>37756.799999999996</v>
      </c>
      <c r="R586" s="14">
        <v>0</v>
      </c>
      <c r="U586" s="1" t="s">
        <v>531</v>
      </c>
    </row>
    <row r="587" spans="1:21" ht="15" hidden="1" x14ac:dyDescent="0.2">
      <c r="A587" s="10">
        <v>12</v>
      </c>
      <c r="B587" s="11" t="s">
        <v>33</v>
      </c>
      <c r="C587" s="12" t="s">
        <v>174</v>
      </c>
      <c r="D587" s="11" t="s">
        <v>37</v>
      </c>
      <c r="E587" s="13">
        <v>2.4640000000000002E-2</v>
      </c>
      <c r="F587" s="14">
        <v>100000</v>
      </c>
      <c r="G587" s="14">
        <v>2464</v>
      </c>
      <c r="H587" s="15">
        <v>120000</v>
      </c>
      <c r="I587" s="14">
        <v>2956.8</v>
      </c>
      <c r="J587" s="16">
        <v>1</v>
      </c>
      <c r="K587" s="14">
        <v>120000</v>
      </c>
      <c r="L587" s="14">
        <v>2956.8</v>
      </c>
      <c r="M587" s="14">
        <v>0</v>
      </c>
      <c r="N587" s="14">
        <v>0</v>
      </c>
      <c r="O587" s="14">
        <v>120000</v>
      </c>
      <c r="P587" s="14">
        <v>2956.8</v>
      </c>
      <c r="Q587" s="14">
        <f t="shared" si="9"/>
        <v>2956.8</v>
      </c>
      <c r="R587" s="14">
        <v>492.80000000000018</v>
      </c>
      <c r="S587" s="1">
        <v>0</v>
      </c>
      <c r="T587" s="1">
        <v>0</v>
      </c>
      <c r="U587" s="1" t="s">
        <v>532</v>
      </c>
    </row>
    <row r="588" spans="1:21" ht="15" hidden="1" x14ac:dyDescent="0.2">
      <c r="A588" s="10">
        <v>13</v>
      </c>
      <c r="B588" s="11" t="s">
        <v>33</v>
      </c>
      <c r="C588" s="12" t="s">
        <v>174</v>
      </c>
      <c r="D588" s="11" t="s">
        <v>37</v>
      </c>
      <c r="E588" s="13">
        <v>3.85E-2</v>
      </c>
      <c r="F588" s="14">
        <v>100000</v>
      </c>
      <c r="G588" s="14">
        <v>3850</v>
      </c>
      <c r="H588" s="15">
        <v>120000</v>
      </c>
      <c r="I588" s="14">
        <v>4620</v>
      </c>
      <c r="J588" s="16">
        <v>1</v>
      </c>
      <c r="K588" s="14">
        <v>120000</v>
      </c>
      <c r="L588" s="14">
        <v>4620</v>
      </c>
      <c r="M588" s="14">
        <v>0</v>
      </c>
      <c r="N588" s="14">
        <v>0</v>
      </c>
      <c r="O588" s="14">
        <v>120000</v>
      </c>
      <c r="P588" s="14">
        <v>4620</v>
      </c>
      <c r="Q588" s="14">
        <f t="shared" si="9"/>
        <v>4620</v>
      </c>
      <c r="R588" s="14">
        <v>770</v>
      </c>
      <c r="S588" s="1">
        <v>0</v>
      </c>
      <c r="T588" s="1">
        <v>0</v>
      </c>
      <c r="U588" s="1" t="s">
        <v>532</v>
      </c>
    </row>
    <row r="589" spans="1:21" ht="15" hidden="1" x14ac:dyDescent="0.2">
      <c r="A589" s="10">
        <v>14</v>
      </c>
      <c r="B589" s="11" t="s">
        <v>33</v>
      </c>
      <c r="C589" s="12" t="s">
        <v>174</v>
      </c>
      <c r="D589" s="11" t="s">
        <v>37</v>
      </c>
      <c r="E589" s="13">
        <v>4.6799999999999993E-3</v>
      </c>
      <c r="F589" s="14">
        <v>100000</v>
      </c>
      <c r="G589" s="14">
        <v>467.99999999999994</v>
      </c>
      <c r="H589" s="15">
        <v>120000</v>
      </c>
      <c r="I589" s="14">
        <v>561.59999999999991</v>
      </c>
      <c r="J589" s="16">
        <v>1</v>
      </c>
      <c r="K589" s="14">
        <v>120000</v>
      </c>
      <c r="L589" s="14">
        <v>561.59999999999991</v>
      </c>
      <c r="M589" s="14">
        <v>0</v>
      </c>
      <c r="N589" s="14">
        <v>0</v>
      </c>
      <c r="O589" s="14">
        <v>120000</v>
      </c>
      <c r="P589" s="14">
        <v>561.59999999999991</v>
      </c>
      <c r="Q589" s="14">
        <f t="shared" si="9"/>
        <v>561.59999999999991</v>
      </c>
      <c r="R589" s="14">
        <v>93.599999999999966</v>
      </c>
      <c r="S589" s="1">
        <v>0</v>
      </c>
      <c r="T589" s="1">
        <v>0</v>
      </c>
      <c r="U589" s="1" t="s">
        <v>532</v>
      </c>
    </row>
    <row r="590" spans="1:21" ht="15" hidden="1" x14ac:dyDescent="0.2">
      <c r="A590" s="10">
        <v>15</v>
      </c>
      <c r="B590" s="11" t="s">
        <v>33</v>
      </c>
      <c r="C590" s="12" t="s">
        <v>174</v>
      </c>
      <c r="D590" s="11" t="s">
        <v>37</v>
      </c>
      <c r="E590" s="13">
        <v>9.0879999999999989E-2</v>
      </c>
      <c r="F590" s="14">
        <v>100000</v>
      </c>
      <c r="G590" s="14">
        <v>9087.9999999999982</v>
      </c>
      <c r="H590" s="15">
        <v>120000</v>
      </c>
      <c r="I590" s="14">
        <v>10905.599999999999</v>
      </c>
      <c r="J590" s="16">
        <v>1</v>
      </c>
      <c r="K590" s="14">
        <v>120000</v>
      </c>
      <c r="L590" s="14">
        <v>10905.599999999999</v>
      </c>
      <c r="M590" s="14">
        <v>0</v>
      </c>
      <c r="N590" s="14">
        <v>0</v>
      </c>
      <c r="O590" s="14">
        <v>120000</v>
      </c>
      <c r="P590" s="14">
        <v>10905.599999999999</v>
      </c>
      <c r="Q590" s="14">
        <f t="shared" si="9"/>
        <v>10905.599999999999</v>
      </c>
      <c r="R590" s="14">
        <v>1817.6000000000004</v>
      </c>
      <c r="S590" s="1">
        <v>0</v>
      </c>
      <c r="T590" s="1">
        <v>0</v>
      </c>
      <c r="U590" s="1" t="s">
        <v>532</v>
      </c>
    </row>
    <row r="591" spans="1:21" ht="15" hidden="1" x14ac:dyDescent="0.2">
      <c r="A591" s="10">
        <v>16</v>
      </c>
      <c r="B591" s="11" t="s">
        <v>33</v>
      </c>
      <c r="C591" s="12" t="s">
        <v>174</v>
      </c>
      <c r="D591" s="11" t="s">
        <v>37</v>
      </c>
      <c r="E591" s="13">
        <v>2.4640000000000002E-2</v>
      </c>
      <c r="F591" s="14">
        <v>100000</v>
      </c>
      <c r="G591" s="14">
        <v>2464</v>
      </c>
      <c r="H591" s="15">
        <v>120000</v>
      </c>
      <c r="I591" s="14">
        <v>2956.8</v>
      </c>
      <c r="J591" s="16">
        <v>1</v>
      </c>
      <c r="K591" s="14">
        <v>120000</v>
      </c>
      <c r="L591" s="14">
        <v>2956.8</v>
      </c>
      <c r="M591" s="14">
        <v>0</v>
      </c>
      <c r="N591" s="14">
        <v>0</v>
      </c>
      <c r="O591" s="14">
        <v>120000</v>
      </c>
      <c r="P591" s="14">
        <v>2956.8</v>
      </c>
      <c r="Q591" s="14">
        <f t="shared" si="9"/>
        <v>2956.8</v>
      </c>
      <c r="R591" s="14">
        <v>492.80000000000018</v>
      </c>
      <c r="U591" s="1" t="s">
        <v>533</v>
      </c>
    </row>
    <row r="592" spans="1:21" ht="15" hidden="1" x14ac:dyDescent="0.2">
      <c r="A592" s="10">
        <v>17</v>
      </c>
      <c r="B592" s="11" t="s">
        <v>33</v>
      </c>
      <c r="C592" s="12" t="s">
        <v>174</v>
      </c>
      <c r="D592" s="11" t="s">
        <v>37</v>
      </c>
      <c r="E592" s="13">
        <v>4.8499999999999995E-2</v>
      </c>
      <c r="F592" s="14">
        <v>100000</v>
      </c>
      <c r="G592" s="14">
        <v>4849.9999999999991</v>
      </c>
      <c r="H592" s="15">
        <v>120000</v>
      </c>
      <c r="I592" s="14">
        <v>5819.9999999999991</v>
      </c>
      <c r="J592" s="16">
        <v>1</v>
      </c>
      <c r="K592" s="14">
        <v>120000</v>
      </c>
      <c r="L592" s="14">
        <v>5819.9999999999991</v>
      </c>
      <c r="M592" s="14">
        <v>0</v>
      </c>
      <c r="N592" s="14">
        <v>0</v>
      </c>
      <c r="O592" s="14">
        <v>120000</v>
      </c>
      <c r="P592" s="14">
        <v>5819.9999999999991</v>
      </c>
      <c r="Q592" s="14">
        <f t="shared" si="9"/>
        <v>5819.9999999999991</v>
      </c>
      <c r="R592" s="14">
        <v>970</v>
      </c>
      <c r="U592" s="1" t="s">
        <v>533</v>
      </c>
    </row>
    <row r="593" spans="1:21" ht="15" hidden="1" x14ac:dyDescent="0.2">
      <c r="A593" s="10">
        <v>18</v>
      </c>
      <c r="B593" s="11" t="s">
        <v>33</v>
      </c>
      <c r="C593" s="12" t="s">
        <v>174</v>
      </c>
      <c r="D593" s="11" t="s">
        <v>37</v>
      </c>
      <c r="E593" s="13">
        <v>9.7900000000000001E-2</v>
      </c>
      <c r="F593" s="14">
        <v>100000</v>
      </c>
      <c r="G593" s="14">
        <v>9790</v>
      </c>
      <c r="H593" s="15">
        <v>120000</v>
      </c>
      <c r="I593" s="14">
        <v>11748</v>
      </c>
      <c r="J593" s="16">
        <v>1</v>
      </c>
      <c r="K593" s="14">
        <v>120000</v>
      </c>
      <c r="L593" s="14">
        <v>11748</v>
      </c>
      <c r="M593" s="14">
        <v>0</v>
      </c>
      <c r="N593" s="14">
        <v>0</v>
      </c>
      <c r="O593" s="14">
        <v>120000</v>
      </c>
      <c r="P593" s="14">
        <v>11748</v>
      </c>
      <c r="Q593" s="14">
        <f t="shared" si="9"/>
        <v>11748</v>
      </c>
      <c r="R593" s="14">
        <v>1958</v>
      </c>
      <c r="U593" s="1" t="s">
        <v>533</v>
      </c>
    </row>
    <row r="594" spans="1:21" ht="15" hidden="1" x14ac:dyDescent="0.2">
      <c r="A594" s="10">
        <v>19</v>
      </c>
      <c r="B594" s="11" t="s">
        <v>33</v>
      </c>
      <c r="C594" s="12" t="s">
        <v>174</v>
      </c>
      <c r="D594" s="11" t="s">
        <v>37</v>
      </c>
      <c r="E594" s="13">
        <v>2.4640000000000002E-2</v>
      </c>
      <c r="F594" s="14">
        <v>100000</v>
      </c>
      <c r="G594" s="14">
        <v>2464</v>
      </c>
      <c r="H594" s="15">
        <v>120000</v>
      </c>
      <c r="I594" s="14">
        <v>2956.8</v>
      </c>
      <c r="J594" s="16">
        <v>1</v>
      </c>
      <c r="K594" s="14">
        <v>120000</v>
      </c>
      <c r="L594" s="14">
        <v>2956.8</v>
      </c>
      <c r="M594" s="14">
        <v>0</v>
      </c>
      <c r="N594" s="14">
        <v>0</v>
      </c>
      <c r="O594" s="14">
        <v>120000</v>
      </c>
      <c r="P594" s="14">
        <v>2956.8</v>
      </c>
      <c r="Q594" s="14">
        <f t="shared" si="9"/>
        <v>2956.8</v>
      </c>
      <c r="R594" s="14">
        <v>492.80000000000018</v>
      </c>
      <c r="U594" s="1" t="s">
        <v>531</v>
      </c>
    </row>
    <row r="595" spans="1:21" ht="15" hidden="1" x14ac:dyDescent="0.2">
      <c r="A595" s="10">
        <v>20</v>
      </c>
      <c r="B595" s="11" t="s">
        <v>33</v>
      </c>
      <c r="C595" s="12" t="s">
        <v>174</v>
      </c>
      <c r="D595" s="11" t="s">
        <v>37</v>
      </c>
      <c r="E595" s="13">
        <v>3.85E-2</v>
      </c>
      <c r="F595" s="14">
        <v>100000</v>
      </c>
      <c r="G595" s="14">
        <v>3850</v>
      </c>
      <c r="H595" s="15">
        <v>120000</v>
      </c>
      <c r="I595" s="14">
        <v>4620</v>
      </c>
      <c r="J595" s="16">
        <v>1</v>
      </c>
      <c r="K595" s="14">
        <v>120000</v>
      </c>
      <c r="L595" s="14">
        <v>4620</v>
      </c>
      <c r="M595" s="14">
        <v>0</v>
      </c>
      <c r="N595" s="14">
        <v>0</v>
      </c>
      <c r="O595" s="14">
        <v>120000</v>
      </c>
      <c r="P595" s="14">
        <v>4620</v>
      </c>
      <c r="Q595" s="14">
        <f t="shared" si="9"/>
        <v>4620</v>
      </c>
      <c r="R595" s="14">
        <v>770</v>
      </c>
      <c r="U595" s="1" t="s">
        <v>531</v>
      </c>
    </row>
    <row r="596" spans="1:21" ht="15" hidden="1" x14ac:dyDescent="0.2">
      <c r="A596" s="10">
        <v>21</v>
      </c>
      <c r="B596" s="11" t="s">
        <v>33</v>
      </c>
      <c r="C596" s="12" t="s">
        <v>174</v>
      </c>
      <c r="D596" s="11" t="s">
        <v>37</v>
      </c>
      <c r="E596" s="13">
        <v>4.6799999999999993E-3</v>
      </c>
      <c r="F596" s="14">
        <v>100000</v>
      </c>
      <c r="G596" s="14">
        <v>467.99999999999994</v>
      </c>
      <c r="H596" s="15">
        <v>120000</v>
      </c>
      <c r="I596" s="14">
        <v>561.59999999999991</v>
      </c>
      <c r="J596" s="16">
        <v>1</v>
      </c>
      <c r="K596" s="14">
        <v>120000</v>
      </c>
      <c r="L596" s="14">
        <v>561.59999999999991</v>
      </c>
      <c r="M596" s="14">
        <v>0</v>
      </c>
      <c r="N596" s="14">
        <v>0</v>
      </c>
      <c r="O596" s="14">
        <v>120000</v>
      </c>
      <c r="P596" s="14">
        <v>561.59999999999991</v>
      </c>
      <c r="Q596" s="14">
        <f t="shared" si="9"/>
        <v>561.59999999999991</v>
      </c>
      <c r="R596" s="14">
        <v>93.599999999999966</v>
      </c>
      <c r="U596" s="1" t="s">
        <v>531</v>
      </c>
    </row>
    <row r="597" spans="1:21" ht="15" hidden="1" x14ac:dyDescent="0.2">
      <c r="A597" s="10">
        <v>22</v>
      </c>
      <c r="B597" s="11" t="s">
        <v>33</v>
      </c>
      <c r="C597" s="12" t="s">
        <v>174</v>
      </c>
      <c r="D597" s="11" t="s">
        <v>37</v>
      </c>
      <c r="E597" s="13">
        <v>0.21440000000000001</v>
      </c>
      <c r="F597" s="14">
        <v>100000</v>
      </c>
      <c r="G597" s="14">
        <v>21440</v>
      </c>
      <c r="H597" s="15">
        <v>120000</v>
      </c>
      <c r="I597" s="14">
        <v>25728</v>
      </c>
      <c r="J597" s="16">
        <v>1</v>
      </c>
      <c r="K597" s="14">
        <v>120000</v>
      </c>
      <c r="L597" s="14">
        <v>25728</v>
      </c>
      <c r="M597" s="14">
        <v>0</v>
      </c>
      <c r="N597" s="14">
        <v>0</v>
      </c>
      <c r="O597" s="14">
        <v>120000</v>
      </c>
      <c r="P597" s="14">
        <v>25728</v>
      </c>
      <c r="Q597" s="14">
        <f t="shared" si="9"/>
        <v>25728</v>
      </c>
      <c r="R597" s="14">
        <v>4288</v>
      </c>
      <c r="U597" s="1" t="s">
        <v>531</v>
      </c>
    </row>
    <row r="598" spans="1:21" ht="15" hidden="1" x14ac:dyDescent="0.2">
      <c r="A598" s="10">
        <v>23</v>
      </c>
      <c r="B598" s="11" t="s">
        <v>33</v>
      </c>
      <c r="C598" s="12" t="s">
        <v>176</v>
      </c>
      <c r="D598" s="11" t="s">
        <v>37</v>
      </c>
      <c r="E598" s="13">
        <v>138.65355</v>
      </c>
      <c r="F598" s="14">
        <v>11200</v>
      </c>
      <c r="G598" s="14">
        <v>1552919.76</v>
      </c>
      <c r="H598" s="15">
        <v>16300</v>
      </c>
      <c r="I598" s="14">
        <v>2260052.8649999998</v>
      </c>
      <c r="J598" s="16">
        <v>1</v>
      </c>
      <c r="K598" s="14">
        <v>16300</v>
      </c>
      <c r="L598" s="14">
        <v>2260052.8649999998</v>
      </c>
      <c r="M598" s="14">
        <v>0</v>
      </c>
      <c r="N598" s="14">
        <v>0</v>
      </c>
      <c r="O598" s="14">
        <v>16300</v>
      </c>
      <c r="P598" s="14">
        <v>2260052.8649999998</v>
      </c>
      <c r="Q598" s="14">
        <f t="shared" si="9"/>
        <v>2260052.8649999998</v>
      </c>
      <c r="R598" s="14">
        <v>707133.10499999975</v>
      </c>
      <c r="S598" s="1">
        <v>0</v>
      </c>
      <c r="T598" s="1">
        <v>0</v>
      </c>
      <c r="U598" s="1" t="s">
        <v>532</v>
      </c>
    </row>
    <row r="599" spans="1:21" ht="15" hidden="1" x14ac:dyDescent="0.2">
      <c r="A599" s="10">
        <v>24</v>
      </c>
      <c r="B599" s="11" t="s">
        <v>33</v>
      </c>
      <c r="C599" s="12" t="s">
        <v>176</v>
      </c>
      <c r="D599" s="11" t="s">
        <v>37</v>
      </c>
      <c r="E599" s="13">
        <v>41.457149999999999</v>
      </c>
      <c r="F599" s="14">
        <v>11200</v>
      </c>
      <c r="G599" s="14">
        <v>464320.07999999996</v>
      </c>
      <c r="H599" s="15">
        <v>16300</v>
      </c>
      <c r="I599" s="14">
        <v>675751.54499999993</v>
      </c>
      <c r="J599" s="16">
        <v>1</v>
      </c>
      <c r="K599" s="14">
        <v>16300</v>
      </c>
      <c r="L599" s="14">
        <v>675751.54499999993</v>
      </c>
      <c r="M599" s="14">
        <v>0</v>
      </c>
      <c r="N599" s="14">
        <v>0</v>
      </c>
      <c r="O599" s="14">
        <v>16300</v>
      </c>
      <c r="P599" s="14">
        <v>675751.54499999993</v>
      </c>
      <c r="Q599" s="14">
        <f t="shared" si="9"/>
        <v>675751.54499999993</v>
      </c>
      <c r="R599" s="14">
        <v>211431.46499999997</v>
      </c>
      <c r="S599" s="1">
        <v>0</v>
      </c>
      <c r="T599" s="1">
        <v>0</v>
      </c>
      <c r="U599" s="1" t="s">
        <v>532</v>
      </c>
    </row>
    <row r="600" spans="1:21" ht="15" hidden="1" x14ac:dyDescent="0.2">
      <c r="A600" s="10">
        <v>25</v>
      </c>
      <c r="B600" s="11" t="s">
        <v>67</v>
      </c>
      <c r="C600" s="12" t="s">
        <v>176</v>
      </c>
      <c r="D600" s="11" t="s">
        <v>37</v>
      </c>
      <c r="E600" s="13">
        <v>129.10905</v>
      </c>
      <c r="F600" s="14">
        <v>11200</v>
      </c>
      <c r="G600" s="14">
        <v>1446021.3599999999</v>
      </c>
      <c r="H600" s="15">
        <v>16300</v>
      </c>
      <c r="I600" s="14">
        <v>2104477.5150000001</v>
      </c>
      <c r="J600" s="16">
        <v>1</v>
      </c>
      <c r="K600" s="14">
        <v>16300</v>
      </c>
      <c r="L600" s="14">
        <v>2104477.5150000001</v>
      </c>
      <c r="M600" s="14">
        <v>0</v>
      </c>
      <c r="N600" s="14">
        <v>0</v>
      </c>
      <c r="O600" s="14">
        <v>16300</v>
      </c>
      <c r="P600" s="14">
        <v>2104477.5150000001</v>
      </c>
      <c r="Q600" s="14">
        <f t="shared" si="9"/>
        <v>2104477.5150000001</v>
      </c>
      <c r="R600" s="14">
        <v>658456.15500000026</v>
      </c>
      <c r="U600" s="1" t="s">
        <v>533</v>
      </c>
    </row>
    <row r="601" spans="1:21" ht="15" hidden="1" x14ac:dyDescent="0.2">
      <c r="A601" s="10">
        <v>26</v>
      </c>
      <c r="B601" s="11" t="s">
        <v>69</v>
      </c>
      <c r="C601" s="12" t="s">
        <v>176</v>
      </c>
      <c r="D601" s="11" t="s">
        <v>37</v>
      </c>
      <c r="E601" s="13">
        <v>33.078150000000001</v>
      </c>
      <c r="F601" s="14">
        <v>11200</v>
      </c>
      <c r="G601" s="14">
        <v>370475.28</v>
      </c>
      <c r="H601" s="15">
        <v>16300</v>
      </c>
      <c r="I601" s="14">
        <v>539173.84499999997</v>
      </c>
      <c r="J601" s="16">
        <v>1</v>
      </c>
      <c r="K601" s="14">
        <v>16300</v>
      </c>
      <c r="L601" s="14">
        <v>539173.84499999997</v>
      </c>
      <c r="M601" s="14">
        <v>0</v>
      </c>
      <c r="N601" s="14">
        <v>0</v>
      </c>
      <c r="O601" s="14">
        <v>16300</v>
      </c>
      <c r="P601" s="14">
        <v>539173.84499999997</v>
      </c>
      <c r="Q601" s="14">
        <f t="shared" si="9"/>
        <v>539173.84499999997</v>
      </c>
      <c r="R601" s="14">
        <v>168698.56499999994</v>
      </c>
      <c r="U601" s="1" t="s">
        <v>533</v>
      </c>
    </row>
    <row r="602" spans="1:21" ht="15" hidden="1" x14ac:dyDescent="0.2">
      <c r="A602" s="10">
        <v>27</v>
      </c>
      <c r="B602" s="11" t="s">
        <v>67</v>
      </c>
      <c r="C602" s="12" t="s">
        <v>176</v>
      </c>
      <c r="D602" s="11" t="s">
        <v>37</v>
      </c>
      <c r="E602" s="13">
        <v>138.7638</v>
      </c>
      <c r="F602" s="14">
        <v>11200</v>
      </c>
      <c r="G602" s="14">
        <v>1554154.56</v>
      </c>
      <c r="H602" s="15">
        <v>16300</v>
      </c>
      <c r="I602" s="14">
        <v>2261849.94</v>
      </c>
      <c r="J602" s="16">
        <v>1</v>
      </c>
      <c r="K602" s="14">
        <v>16300</v>
      </c>
      <c r="L602" s="14">
        <v>2261849.94</v>
      </c>
      <c r="M602" s="14">
        <v>0</v>
      </c>
      <c r="N602" s="14">
        <v>0</v>
      </c>
      <c r="O602" s="14">
        <v>16300</v>
      </c>
      <c r="P602" s="14">
        <v>2261849.94</v>
      </c>
      <c r="Q602" s="14">
        <f t="shared" si="9"/>
        <v>2261849.94</v>
      </c>
      <c r="R602" s="14">
        <v>707695.37999999989</v>
      </c>
      <c r="U602" s="1" t="s">
        <v>531</v>
      </c>
    </row>
    <row r="603" spans="1:21" ht="15" hidden="1" x14ac:dyDescent="0.2">
      <c r="A603" s="10">
        <v>28</v>
      </c>
      <c r="B603" s="11" t="s">
        <v>72</v>
      </c>
      <c r="C603" s="12" t="s">
        <v>176</v>
      </c>
      <c r="D603" s="11" t="s">
        <v>37</v>
      </c>
      <c r="E603" s="13">
        <v>50.450399999999995</v>
      </c>
      <c r="F603" s="14">
        <v>11200</v>
      </c>
      <c r="G603" s="14">
        <v>565044.47999999998</v>
      </c>
      <c r="H603" s="15">
        <v>16300</v>
      </c>
      <c r="I603" s="14">
        <v>822341.5199999999</v>
      </c>
      <c r="J603" s="16">
        <v>1</v>
      </c>
      <c r="K603" s="14">
        <v>16300</v>
      </c>
      <c r="L603" s="14">
        <v>822341.5199999999</v>
      </c>
      <c r="M603" s="14">
        <v>0</v>
      </c>
      <c r="N603" s="14">
        <v>0</v>
      </c>
      <c r="O603" s="14">
        <v>16300</v>
      </c>
      <c r="P603" s="14">
        <v>822341.5199999999</v>
      </c>
      <c r="Q603" s="14">
        <f t="shared" si="9"/>
        <v>822341.5199999999</v>
      </c>
      <c r="R603" s="14">
        <v>257297.03999999992</v>
      </c>
      <c r="U603" s="1" t="s">
        <v>531</v>
      </c>
    </row>
    <row r="604" spans="1:21" ht="15" hidden="1" x14ac:dyDescent="0.2">
      <c r="A604" s="10">
        <v>29</v>
      </c>
      <c r="B604" s="11" t="s">
        <v>74</v>
      </c>
      <c r="C604" s="12" t="s">
        <v>178</v>
      </c>
      <c r="D604" s="11" t="s">
        <v>35</v>
      </c>
      <c r="E604" s="13">
        <v>10</v>
      </c>
      <c r="F604" s="14">
        <v>44600</v>
      </c>
      <c r="G604" s="14">
        <v>446000</v>
      </c>
      <c r="H604" s="15">
        <v>62300</v>
      </c>
      <c r="I604" s="14">
        <v>623000</v>
      </c>
      <c r="J604" s="16">
        <v>1</v>
      </c>
      <c r="K604" s="14">
        <v>62300</v>
      </c>
      <c r="L604" s="14">
        <v>623000</v>
      </c>
      <c r="M604" s="14">
        <v>0</v>
      </c>
      <c r="N604" s="14">
        <v>0</v>
      </c>
      <c r="O604" s="14">
        <v>62300</v>
      </c>
      <c r="P604" s="14">
        <v>623000</v>
      </c>
      <c r="Q604" s="14">
        <f t="shared" si="9"/>
        <v>623000</v>
      </c>
      <c r="R604" s="14">
        <v>177000</v>
      </c>
      <c r="S604" s="1">
        <v>0</v>
      </c>
      <c r="T604" s="1">
        <v>0</v>
      </c>
      <c r="U604" s="1" t="s">
        <v>532</v>
      </c>
    </row>
    <row r="605" spans="1:21" ht="15" hidden="1" x14ac:dyDescent="0.2">
      <c r="A605" s="10">
        <v>30</v>
      </c>
      <c r="B605" s="11" t="s">
        <v>76</v>
      </c>
      <c r="C605" s="12" t="s">
        <v>178</v>
      </c>
      <c r="D605" s="11" t="s">
        <v>35</v>
      </c>
      <c r="E605" s="13">
        <v>10</v>
      </c>
      <c r="F605" s="14">
        <v>44600</v>
      </c>
      <c r="G605" s="14">
        <v>446000</v>
      </c>
      <c r="H605" s="15">
        <v>62300</v>
      </c>
      <c r="I605" s="14">
        <v>623000</v>
      </c>
      <c r="J605" s="16">
        <v>1</v>
      </c>
      <c r="K605" s="14">
        <v>62300</v>
      </c>
      <c r="L605" s="14">
        <v>623000</v>
      </c>
      <c r="M605" s="14">
        <v>0</v>
      </c>
      <c r="N605" s="14">
        <v>0</v>
      </c>
      <c r="O605" s="14">
        <v>62300</v>
      </c>
      <c r="P605" s="14">
        <v>623000</v>
      </c>
      <c r="Q605" s="14">
        <f t="shared" si="9"/>
        <v>623000</v>
      </c>
      <c r="R605" s="14">
        <v>177000</v>
      </c>
      <c r="U605" s="1" t="s">
        <v>533</v>
      </c>
    </row>
    <row r="606" spans="1:21" ht="15" hidden="1" x14ac:dyDescent="0.2">
      <c r="A606" s="10">
        <v>31</v>
      </c>
      <c r="B606" s="11" t="s">
        <v>78</v>
      </c>
      <c r="C606" s="12" t="s">
        <v>178</v>
      </c>
      <c r="D606" s="11" t="s">
        <v>35</v>
      </c>
      <c r="E606" s="13">
        <v>10</v>
      </c>
      <c r="F606" s="14">
        <v>44600</v>
      </c>
      <c r="G606" s="14">
        <v>446000</v>
      </c>
      <c r="H606" s="15">
        <v>62300</v>
      </c>
      <c r="I606" s="14">
        <v>623000</v>
      </c>
      <c r="J606" s="16">
        <v>1</v>
      </c>
      <c r="K606" s="14">
        <v>62300</v>
      </c>
      <c r="L606" s="14">
        <v>623000</v>
      </c>
      <c r="M606" s="14">
        <v>0</v>
      </c>
      <c r="N606" s="14">
        <v>0</v>
      </c>
      <c r="O606" s="14">
        <v>62300</v>
      </c>
      <c r="P606" s="14">
        <v>623000</v>
      </c>
      <c r="Q606" s="14">
        <f t="shared" si="9"/>
        <v>623000</v>
      </c>
      <c r="R606" s="14">
        <v>177000</v>
      </c>
      <c r="U606" s="1" t="s">
        <v>531</v>
      </c>
    </row>
    <row r="607" spans="1:21" ht="15" hidden="1" x14ac:dyDescent="0.2">
      <c r="A607" s="10">
        <v>32</v>
      </c>
      <c r="B607" s="11" t="s">
        <v>80</v>
      </c>
      <c r="C607" s="12" t="s">
        <v>180</v>
      </c>
      <c r="D607" s="11" t="s">
        <v>35</v>
      </c>
      <c r="E607" s="13">
        <v>6</v>
      </c>
      <c r="F607" s="14">
        <v>29500</v>
      </c>
      <c r="G607" s="14">
        <v>177000</v>
      </c>
      <c r="H607" s="15">
        <v>39500</v>
      </c>
      <c r="I607" s="14">
        <v>237000</v>
      </c>
      <c r="J607" s="16">
        <v>1</v>
      </c>
      <c r="K607" s="14">
        <v>39500</v>
      </c>
      <c r="L607" s="14">
        <v>237000</v>
      </c>
      <c r="M607" s="14">
        <v>0</v>
      </c>
      <c r="N607" s="14">
        <v>0</v>
      </c>
      <c r="O607" s="14">
        <v>39500</v>
      </c>
      <c r="P607" s="14">
        <v>237000</v>
      </c>
      <c r="Q607" s="14">
        <f t="shared" si="9"/>
        <v>237000</v>
      </c>
      <c r="R607" s="14">
        <v>60000</v>
      </c>
      <c r="S607" s="1">
        <v>0</v>
      </c>
      <c r="T607" s="1">
        <v>0</v>
      </c>
      <c r="U607" s="1" t="s">
        <v>532</v>
      </c>
    </row>
    <row r="608" spans="1:21" ht="15" hidden="1" x14ac:dyDescent="0.2">
      <c r="A608" s="10">
        <v>33</v>
      </c>
      <c r="B608" s="11" t="s">
        <v>82</v>
      </c>
      <c r="C608" s="12" t="s">
        <v>180</v>
      </c>
      <c r="D608" s="11" t="s">
        <v>35</v>
      </c>
      <c r="E608" s="13">
        <v>6</v>
      </c>
      <c r="F608" s="14">
        <v>29500</v>
      </c>
      <c r="G608" s="14">
        <v>177000</v>
      </c>
      <c r="H608" s="15">
        <v>39500</v>
      </c>
      <c r="I608" s="14">
        <v>237000</v>
      </c>
      <c r="J608" s="16">
        <v>1</v>
      </c>
      <c r="K608" s="14">
        <v>39500</v>
      </c>
      <c r="L608" s="14">
        <v>237000</v>
      </c>
      <c r="M608" s="14">
        <v>0</v>
      </c>
      <c r="N608" s="14">
        <v>0</v>
      </c>
      <c r="O608" s="14">
        <v>39500</v>
      </c>
      <c r="P608" s="14">
        <v>237000</v>
      </c>
      <c r="Q608" s="14">
        <f t="shared" si="9"/>
        <v>237000</v>
      </c>
      <c r="R608" s="14">
        <v>60000</v>
      </c>
      <c r="U608" s="1" t="s">
        <v>533</v>
      </c>
    </row>
    <row r="609" spans="1:21" ht="15" hidden="1" x14ac:dyDescent="0.2">
      <c r="A609" s="10">
        <v>34</v>
      </c>
      <c r="B609" s="11" t="s">
        <v>84</v>
      </c>
      <c r="C609" s="12" t="s">
        <v>180</v>
      </c>
      <c r="D609" s="11" t="s">
        <v>35</v>
      </c>
      <c r="E609" s="13">
        <v>6</v>
      </c>
      <c r="F609" s="14">
        <v>29500</v>
      </c>
      <c r="G609" s="14">
        <v>177000</v>
      </c>
      <c r="H609" s="15">
        <v>39500</v>
      </c>
      <c r="I609" s="14">
        <v>237000</v>
      </c>
      <c r="J609" s="16">
        <v>1</v>
      </c>
      <c r="K609" s="14">
        <v>39500</v>
      </c>
      <c r="L609" s="14">
        <v>237000</v>
      </c>
      <c r="M609" s="14">
        <v>0</v>
      </c>
      <c r="N609" s="14">
        <v>0</v>
      </c>
      <c r="O609" s="14">
        <v>39500</v>
      </c>
      <c r="P609" s="14">
        <v>237000</v>
      </c>
      <c r="Q609" s="14">
        <f t="shared" si="9"/>
        <v>237000</v>
      </c>
      <c r="R609" s="14">
        <v>60000</v>
      </c>
      <c r="U609" s="1" t="s">
        <v>531</v>
      </c>
    </row>
    <row r="610" spans="1:21" ht="15" hidden="1" x14ac:dyDescent="0.2">
      <c r="A610" s="10">
        <v>35</v>
      </c>
      <c r="B610" s="11" t="s">
        <v>86</v>
      </c>
      <c r="C610" s="12" t="s">
        <v>182</v>
      </c>
      <c r="D610" s="11" t="s">
        <v>183</v>
      </c>
      <c r="E610" s="13">
        <v>0.14964000000000002</v>
      </c>
      <c r="F610" s="14">
        <v>53333</v>
      </c>
      <c r="G610" s="14">
        <v>7980.7501200000015</v>
      </c>
      <c r="H610" s="15">
        <v>55000</v>
      </c>
      <c r="I610" s="14">
        <v>8230.2000000000007</v>
      </c>
      <c r="J610" s="16">
        <v>1</v>
      </c>
      <c r="K610" s="14">
        <v>55000</v>
      </c>
      <c r="L610" s="14">
        <v>8230.2000000000007</v>
      </c>
      <c r="M610" s="14">
        <v>0</v>
      </c>
      <c r="N610" s="14">
        <v>0</v>
      </c>
      <c r="O610" s="14">
        <v>55000</v>
      </c>
      <c r="P610" s="14">
        <v>8230.2000000000007</v>
      </c>
      <c r="Q610" s="14">
        <f t="shared" si="9"/>
        <v>8230.2000000000007</v>
      </c>
      <c r="R610" s="14">
        <v>249.44987999999921</v>
      </c>
      <c r="S610" s="1">
        <v>0</v>
      </c>
      <c r="T610" s="1">
        <v>0</v>
      </c>
      <c r="U610" s="1" t="s">
        <v>532</v>
      </c>
    </row>
    <row r="611" spans="1:21" ht="15" hidden="1" x14ac:dyDescent="0.2">
      <c r="A611" s="10">
        <v>36</v>
      </c>
      <c r="B611" s="11" t="s">
        <v>88</v>
      </c>
      <c r="C611" s="12" t="s">
        <v>182</v>
      </c>
      <c r="D611" s="11" t="s">
        <v>183</v>
      </c>
      <c r="E611" s="13">
        <v>0.37944800000000001</v>
      </c>
      <c r="F611" s="14">
        <v>53333</v>
      </c>
      <c r="G611" s="14">
        <v>20237.100183999999</v>
      </c>
      <c r="H611" s="15">
        <v>55000</v>
      </c>
      <c r="I611" s="14">
        <v>20869.64</v>
      </c>
      <c r="J611" s="16">
        <v>1</v>
      </c>
      <c r="K611" s="14">
        <v>55000</v>
      </c>
      <c r="L611" s="14">
        <v>20869.64</v>
      </c>
      <c r="M611" s="14">
        <v>0</v>
      </c>
      <c r="N611" s="14">
        <v>0</v>
      </c>
      <c r="O611" s="14">
        <v>55000</v>
      </c>
      <c r="P611" s="14">
        <v>20869.64</v>
      </c>
      <c r="Q611" s="14">
        <f t="shared" si="9"/>
        <v>20869.64</v>
      </c>
      <c r="R611" s="14">
        <v>632.53981600000043</v>
      </c>
      <c r="S611" s="1">
        <v>0</v>
      </c>
      <c r="T611" s="1">
        <v>0</v>
      </c>
      <c r="U611" s="1" t="s">
        <v>532</v>
      </c>
    </row>
    <row r="612" spans="1:21" ht="15" hidden="1" x14ac:dyDescent="0.2">
      <c r="A612" s="10">
        <v>37</v>
      </c>
      <c r="B612" s="11" t="s">
        <v>92</v>
      </c>
      <c r="C612" s="12" t="s">
        <v>182</v>
      </c>
      <c r="D612" s="11" t="s">
        <v>183</v>
      </c>
      <c r="E612" s="13">
        <v>0.14964000000000002</v>
      </c>
      <c r="F612" s="14">
        <v>53333</v>
      </c>
      <c r="G612" s="14">
        <v>7980.7501200000015</v>
      </c>
      <c r="H612" s="15">
        <v>55000</v>
      </c>
      <c r="I612" s="14">
        <v>8230.2000000000007</v>
      </c>
      <c r="J612" s="16">
        <v>1</v>
      </c>
      <c r="K612" s="14">
        <v>55000</v>
      </c>
      <c r="L612" s="14">
        <v>8230.2000000000007</v>
      </c>
      <c r="M612" s="14">
        <v>0</v>
      </c>
      <c r="N612" s="14">
        <v>0</v>
      </c>
      <c r="O612" s="14">
        <v>55000</v>
      </c>
      <c r="P612" s="14">
        <v>8230.2000000000007</v>
      </c>
      <c r="Q612" s="14">
        <f t="shared" si="9"/>
        <v>8230.2000000000007</v>
      </c>
      <c r="R612" s="14">
        <v>249.44987999999921</v>
      </c>
      <c r="U612" s="1" t="s">
        <v>533</v>
      </c>
    </row>
    <row r="613" spans="1:21" ht="15" hidden="1" x14ac:dyDescent="0.2">
      <c r="A613" s="10">
        <v>38</v>
      </c>
      <c r="B613" s="11" t="s">
        <v>94</v>
      </c>
      <c r="C613" s="12" t="s">
        <v>182</v>
      </c>
      <c r="D613" s="11" t="s">
        <v>183</v>
      </c>
      <c r="E613" s="13">
        <v>0.14964000000000002</v>
      </c>
      <c r="F613" s="14">
        <v>53333</v>
      </c>
      <c r="G613" s="14">
        <v>7980.7501200000015</v>
      </c>
      <c r="H613" s="15">
        <v>55000</v>
      </c>
      <c r="I613" s="14">
        <v>8230.2000000000007</v>
      </c>
      <c r="J613" s="16">
        <v>1</v>
      </c>
      <c r="K613" s="14">
        <v>55000</v>
      </c>
      <c r="L613" s="14">
        <v>8230.2000000000007</v>
      </c>
      <c r="M613" s="14">
        <v>0</v>
      </c>
      <c r="N613" s="14">
        <v>0</v>
      </c>
      <c r="O613" s="14">
        <v>55000</v>
      </c>
      <c r="P613" s="14">
        <v>8230.2000000000007</v>
      </c>
      <c r="Q613" s="14">
        <f t="shared" si="9"/>
        <v>8230.2000000000007</v>
      </c>
      <c r="R613" s="14">
        <v>249.44987999999921</v>
      </c>
      <c r="U613" s="1" t="s">
        <v>531</v>
      </c>
    </row>
    <row r="614" spans="1:21" ht="15" hidden="1" x14ac:dyDescent="0.2">
      <c r="A614" s="10">
        <v>39</v>
      </c>
      <c r="B614" s="11" t="s">
        <v>96</v>
      </c>
      <c r="C614" s="12" t="s">
        <v>182</v>
      </c>
      <c r="D614" s="11" t="s">
        <v>183</v>
      </c>
      <c r="E614" s="13">
        <v>0.37944800000000001</v>
      </c>
      <c r="F614" s="14">
        <v>53333</v>
      </c>
      <c r="G614" s="14">
        <v>20237.100183999999</v>
      </c>
      <c r="H614" s="15">
        <v>55000</v>
      </c>
      <c r="I614" s="14">
        <v>20869.64</v>
      </c>
      <c r="J614" s="16">
        <v>1</v>
      </c>
      <c r="K614" s="14">
        <v>55000</v>
      </c>
      <c r="L614" s="14">
        <v>20869.64</v>
      </c>
      <c r="M614" s="14">
        <v>0</v>
      </c>
      <c r="N614" s="14">
        <v>0</v>
      </c>
      <c r="O614" s="14">
        <v>55000</v>
      </c>
      <c r="P614" s="14">
        <v>20869.64</v>
      </c>
      <c r="Q614" s="14">
        <f t="shared" si="9"/>
        <v>20869.64</v>
      </c>
      <c r="R614" s="14">
        <v>632.53981600000043</v>
      </c>
      <c r="U614" s="1" t="s">
        <v>531</v>
      </c>
    </row>
    <row r="615" spans="1:21" ht="15" hidden="1" x14ac:dyDescent="0.2">
      <c r="A615" s="10">
        <v>40</v>
      </c>
      <c r="B615" s="11" t="s">
        <v>98</v>
      </c>
      <c r="C615" s="12" t="s">
        <v>185</v>
      </c>
      <c r="D615" s="11" t="s">
        <v>43</v>
      </c>
      <c r="E615" s="13">
        <v>20.399999999999999</v>
      </c>
      <c r="F615" s="14">
        <v>7500</v>
      </c>
      <c r="G615" s="14">
        <v>153000</v>
      </c>
      <c r="H615" s="15">
        <v>8733</v>
      </c>
      <c r="I615" s="14">
        <v>178153.19999999998</v>
      </c>
      <c r="J615" s="16">
        <v>1</v>
      </c>
      <c r="K615" s="14">
        <v>8733</v>
      </c>
      <c r="L615" s="14">
        <v>178153.19999999998</v>
      </c>
      <c r="M615" s="14">
        <v>0</v>
      </c>
      <c r="N615" s="14">
        <v>0</v>
      </c>
      <c r="O615" s="14">
        <v>8733</v>
      </c>
      <c r="P615" s="14">
        <v>178153.19999999998</v>
      </c>
      <c r="Q615" s="14">
        <f t="shared" si="9"/>
        <v>178153.19999999998</v>
      </c>
      <c r="R615" s="14">
        <v>25153.199999999983</v>
      </c>
      <c r="S615" s="1">
        <v>0</v>
      </c>
      <c r="T615" s="1">
        <v>0</v>
      </c>
      <c r="U615" s="1" t="s">
        <v>532</v>
      </c>
    </row>
    <row r="616" spans="1:21" ht="15" hidden="1" x14ac:dyDescent="0.2">
      <c r="A616" s="10">
        <v>41</v>
      </c>
      <c r="B616" s="11" t="s">
        <v>100</v>
      </c>
      <c r="C616" s="12" t="s">
        <v>185</v>
      </c>
      <c r="D616" s="11" t="s">
        <v>43</v>
      </c>
      <c r="E616" s="13">
        <v>20.399999999999999</v>
      </c>
      <c r="F616" s="14">
        <v>7500</v>
      </c>
      <c r="G616" s="14">
        <v>153000</v>
      </c>
      <c r="H616" s="15">
        <v>8733</v>
      </c>
      <c r="I616" s="14">
        <v>178153.19999999998</v>
      </c>
      <c r="J616" s="16">
        <v>1</v>
      </c>
      <c r="K616" s="14">
        <v>8733</v>
      </c>
      <c r="L616" s="14">
        <v>178153.19999999998</v>
      </c>
      <c r="M616" s="14">
        <v>0</v>
      </c>
      <c r="N616" s="14">
        <v>0</v>
      </c>
      <c r="O616" s="14">
        <v>8733</v>
      </c>
      <c r="P616" s="14">
        <v>178153.19999999998</v>
      </c>
      <c r="Q616" s="14">
        <f t="shared" si="9"/>
        <v>178153.19999999998</v>
      </c>
      <c r="R616" s="14">
        <v>25153.199999999983</v>
      </c>
      <c r="U616" s="1" t="s">
        <v>533</v>
      </c>
    </row>
    <row r="617" spans="1:21" ht="15" hidden="1" x14ac:dyDescent="0.2">
      <c r="A617" s="10">
        <v>42</v>
      </c>
      <c r="B617" s="11" t="s">
        <v>102</v>
      </c>
      <c r="C617" s="12" t="s">
        <v>185</v>
      </c>
      <c r="D617" s="11" t="s">
        <v>43</v>
      </c>
      <c r="E617" s="13">
        <v>20.399999999999999</v>
      </c>
      <c r="F617" s="14">
        <v>7500</v>
      </c>
      <c r="G617" s="14">
        <v>153000</v>
      </c>
      <c r="H617" s="15">
        <v>8733</v>
      </c>
      <c r="I617" s="14">
        <v>178153.19999999998</v>
      </c>
      <c r="J617" s="16">
        <v>1</v>
      </c>
      <c r="K617" s="14">
        <v>8733</v>
      </c>
      <c r="L617" s="14">
        <v>178153.19999999998</v>
      </c>
      <c r="M617" s="14">
        <v>0</v>
      </c>
      <c r="N617" s="14">
        <v>0</v>
      </c>
      <c r="O617" s="14">
        <v>8733</v>
      </c>
      <c r="P617" s="14">
        <v>178153.19999999998</v>
      </c>
      <c r="Q617" s="14">
        <f t="shared" si="9"/>
        <v>178153.19999999998</v>
      </c>
      <c r="R617" s="14">
        <v>25153.199999999983</v>
      </c>
      <c r="U617" s="1" t="s">
        <v>531</v>
      </c>
    </row>
    <row r="618" spans="1:21" ht="15" hidden="1" x14ac:dyDescent="0.2">
      <c r="A618" s="10">
        <v>43</v>
      </c>
      <c r="B618" s="11" t="s">
        <v>104</v>
      </c>
      <c r="C618" s="12" t="s">
        <v>416</v>
      </c>
      <c r="D618" s="11" t="s">
        <v>43</v>
      </c>
      <c r="E618" s="13">
        <v>20.200000000000003</v>
      </c>
      <c r="F618" s="14">
        <v>13182</v>
      </c>
      <c r="G618" s="14">
        <v>266276.40000000002</v>
      </c>
      <c r="H618" s="15">
        <v>13182</v>
      </c>
      <c r="I618" s="14">
        <v>266276.40000000002</v>
      </c>
      <c r="J618" s="16">
        <v>1</v>
      </c>
      <c r="K618" s="14">
        <v>13182</v>
      </c>
      <c r="L618" s="14">
        <v>266276.40000000002</v>
      </c>
      <c r="M618" s="14">
        <v>0</v>
      </c>
      <c r="N618" s="14">
        <v>0</v>
      </c>
      <c r="O618" s="14">
        <v>13182</v>
      </c>
      <c r="P618" s="14">
        <v>266276.40000000002</v>
      </c>
      <c r="Q618" s="14">
        <f t="shared" si="9"/>
        <v>266276.40000000002</v>
      </c>
      <c r="R618" s="14">
        <v>0</v>
      </c>
      <c r="S618" s="1">
        <v>0</v>
      </c>
      <c r="T618" s="1">
        <v>0</v>
      </c>
      <c r="U618" s="1" t="s">
        <v>532</v>
      </c>
    </row>
    <row r="619" spans="1:21" ht="15" hidden="1" x14ac:dyDescent="0.2">
      <c r="A619" s="10">
        <v>44</v>
      </c>
      <c r="B619" s="11" t="s">
        <v>106</v>
      </c>
      <c r="C619" s="12" t="s">
        <v>416</v>
      </c>
      <c r="D619" s="11" t="s">
        <v>43</v>
      </c>
      <c r="E619" s="13">
        <v>47.47</v>
      </c>
      <c r="F619" s="14">
        <v>13182</v>
      </c>
      <c r="G619" s="14">
        <v>625749.54</v>
      </c>
      <c r="H619" s="15">
        <v>13182</v>
      </c>
      <c r="I619" s="14">
        <v>625749.54</v>
      </c>
      <c r="J619" s="16">
        <v>1</v>
      </c>
      <c r="K619" s="14">
        <v>13182</v>
      </c>
      <c r="L619" s="14">
        <v>625749.54</v>
      </c>
      <c r="M619" s="14">
        <v>0</v>
      </c>
      <c r="N619" s="14">
        <v>0</v>
      </c>
      <c r="O619" s="14">
        <v>13182</v>
      </c>
      <c r="P619" s="14">
        <v>625749.54</v>
      </c>
      <c r="Q619" s="14">
        <f t="shared" si="9"/>
        <v>625749.54</v>
      </c>
      <c r="R619" s="14">
        <v>0</v>
      </c>
      <c r="U619" s="1" t="s">
        <v>533</v>
      </c>
    </row>
    <row r="620" spans="1:21" ht="15" hidden="1" x14ac:dyDescent="0.2">
      <c r="A620" s="10">
        <v>45</v>
      </c>
      <c r="B620" s="11" t="s">
        <v>108</v>
      </c>
      <c r="C620" s="12" t="s">
        <v>416</v>
      </c>
      <c r="D620" s="11" t="s">
        <v>43</v>
      </c>
      <c r="E620" s="13">
        <v>60.599999999999994</v>
      </c>
      <c r="F620" s="14">
        <v>13182</v>
      </c>
      <c r="G620" s="14">
        <v>798829.2</v>
      </c>
      <c r="H620" s="15">
        <v>13182</v>
      </c>
      <c r="I620" s="14">
        <v>798829.2</v>
      </c>
      <c r="J620" s="16">
        <v>1</v>
      </c>
      <c r="K620" s="14">
        <v>13182</v>
      </c>
      <c r="L620" s="14">
        <v>798829.2</v>
      </c>
      <c r="M620" s="14">
        <v>0</v>
      </c>
      <c r="N620" s="14">
        <v>0</v>
      </c>
      <c r="O620" s="14">
        <v>13182</v>
      </c>
      <c r="P620" s="14">
        <v>798829.2</v>
      </c>
      <c r="Q620" s="14">
        <f t="shared" si="9"/>
        <v>798829.2</v>
      </c>
      <c r="R620" s="14">
        <v>0</v>
      </c>
      <c r="U620" s="1" t="s">
        <v>531</v>
      </c>
    </row>
    <row r="621" spans="1:21" ht="15" hidden="1" x14ac:dyDescent="0.2">
      <c r="A621" s="10">
        <v>46</v>
      </c>
      <c r="B621" s="11" t="s">
        <v>110</v>
      </c>
      <c r="C621" s="12" t="s">
        <v>187</v>
      </c>
      <c r="D621" s="11" t="s">
        <v>43</v>
      </c>
      <c r="E621" s="13">
        <v>17.776</v>
      </c>
      <c r="F621" s="14">
        <v>55909</v>
      </c>
      <c r="G621" s="14">
        <v>993838.38399999996</v>
      </c>
      <c r="H621" s="15">
        <v>124800</v>
      </c>
      <c r="I621" s="14">
        <v>2218444.7999999998</v>
      </c>
      <c r="J621" s="16">
        <v>1</v>
      </c>
      <c r="K621" s="14">
        <v>124800</v>
      </c>
      <c r="L621" s="14">
        <v>2218444.7999999998</v>
      </c>
      <c r="M621" s="14">
        <v>0</v>
      </c>
      <c r="N621" s="14">
        <v>0</v>
      </c>
      <c r="O621" s="14">
        <v>124800</v>
      </c>
      <c r="P621" s="14">
        <v>2218444.7999999998</v>
      </c>
      <c r="Q621" s="14">
        <f t="shared" si="9"/>
        <v>2218444.7999999998</v>
      </c>
      <c r="R621" s="14">
        <v>1224606.4159999997</v>
      </c>
      <c r="S621" s="1">
        <v>0</v>
      </c>
      <c r="T621" s="1">
        <v>0</v>
      </c>
      <c r="U621" s="1" t="s">
        <v>532</v>
      </c>
    </row>
    <row r="622" spans="1:21" ht="15" hidden="1" x14ac:dyDescent="0.2">
      <c r="A622" s="10">
        <v>47</v>
      </c>
      <c r="B622" s="11" t="s">
        <v>110</v>
      </c>
      <c r="C622" s="12" t="s">
        <v>187</v>
      </c>
      <c r="D622" s="11" t="s">
        <v>43</v>
      </c>
      <c r="E622" s="13">
        <v>17.776</v>
      </c>
      <c r="F622" s="14">
        <v>55909</v>
      </c>
      <c r="G622" s="14">
        <v>993838.38399999996</v>
      </c>
      <c r="H622" s="15">
        <v>124800</v>
      </c>
      <c r="I622" s="14">
        <v>2218444.7999999998</v>
      </c>
      <c r="J622" s="16">
        <v>1</v>
      </c>
      <c r="K622" s="14">
        <v>124800</v>
      </c>
      <c r="L622" s="14">
        <v>2218444.7999999998</v>
      </c>
      <c r="M622" s="14">
        <v>0</v>
      </c>
      <c r="N622" s="14">
        <v>0</v>
      </c>
      <c r="O622" s="14">
        <v>124800</v>
      </c>
      <c r="P622" s="14">
        <v>2218444.7999999998</v>
      </c>
      <c r="Q622" s="14">
        <f t="shared" si="9"/>
        <v>2218444.7999999998</v>
      </c>
      <c r="R622" s="14">
        <v>1224606.4159999997</v>
      </c>
      <c r="U622" s="1" t="s">
        <v>533</v>
      </c>
    </row>
    <row r="623" spans="1:21" ht="15" hidden="1" x14ac:dyDescent="0.2">
      <c r="A623" s="10">
        <v>48</v>
      </c>
      <c r="B623" s="11" t="s">
        <v>113</v>
      </c>
      <c r="C623" s="12" t="s">
        <v>187</v>
      </c>
      <c r="D623" s="11" t="s">
        <v>43</v>
      </c>
      <c r="E623" s="13">
        <v>17.776</v>
      </c>
      <c r="F623" s="14">
        <v>55909</v>
      </c>
      <c r="G623" s="14">
        <v>993838.38399999996</v>
      </c>
      <c r="H623" s="15">
        <v>124800</v>
      </c>
      <c r="I623" s="14">
        <v>2218444.7999999998</v>
      </c>
      <c r="J623" s="16">
        <v>1</v>
      </c>
      <c r="K623" s="14">
        <v>124800</v>
      </c>
      <c r="L623" s="14">
        <v>2218444.7999999998</v>
      </c>
      <c r="M623" s="14">
        <v>0</v>
      </c>
      <c r="N623" s="14">
        <v>0</v>
      </c>
      <c r="O623" s="14">
        <v>124800</v>
      </c>
      <c r="P623" s="14">
        <v>2218444.7999999998</v>
      </c>
      <c r="Q623" s="14">
        <f t="shared" si="9"/>
        <v>2218444.7999999998</v>
      </c>
      <c r="R623" s="14">
        <v>1224606.4159999997</v>
      </c>
      <c r="U623" s="1" t="s">
        <v>531</v>
      </c>
    </row>
    <row r="624" spans="1:21" ht="15" hidden="1" x14ac:dyDescent="0.2">
      <c r="A624" s="10">
        <v>49</v>
      </c>
      <c r="B624" s="11" t="s">
        <v>115</v>
      </c>
      <c r="C624" s="12" t="s">
        <v>66</v>
      </c>
      <c r="D624" s="11" t="s">
        <v>35</v>
      </c>
      <c r="E624" s="13">
        <v>4</v>
      </c>
      <c r="F624" s="14">
        <v>25000</v>
      </c>
      <c r="G624" s="14">
        <v>100000</v>
      </c>
      <c r="H624" s="15">
        <v>25000</v>
      </c>
      <c r="I624" s="14">
        <v>100000</v>
      </c>
      <c r="J624" s="16">
        <v>1</v>
      </c>
      <c r="K624" s="14">
        <v>25000</v>
      </c>
      <c r="L624" s="14">
        <v>100000</v>
      </c>
      <c r="M624" s="14">
        <v>0</v>
      </c>
      <c r="N624" s="14">
        <v>0</v>
      </c>
      <c r="O624" s="14">
        <v>25000</v>
      </c>
      <c r="P624" s="14">
        <v>100000</v>
      </c>
      <c r="Q624" s="14">
        <f t="shared" si="9"/>
        <v>100000</v>
      </c>
      <c r="R624" s="14">
        <v>0</v>
      </c>
      <c r="U624" s="1" t="s">
        <v>532</v>
      </c>
    </row>
    <row r="625" spans="1:21" ht="15" hidden="1" x14ac:dyDescent="0.2">
      <c r="A625" s="10">
        <v>50</v>
      </c>
      <c r="B625" s="11" t="s">
        <v>117</v>
      </c>
      <c r="C625" s="12" t="s">
        <v>66</v>
      </c>
      <c r="D625" s="11" t="s">
        <v>35</v>
      </c>
      <c r="E625" s="13">
        <v>4</v>
      </c>
      <c r="F625" s="14">
        <v>25000</v>
      </c>
      <c r="G625" s="14">
        <v>100000</v>
      </c>
      <c r="H625" s="15">
        <v>25000</v>
      </c>
      <c r="I625" s="14">
        <v>100000</v>
      </c>
      <c r="J625" s="16">
        <v>1</v>
      </c>
      <c r="K625" s="14">
        <v>25000</v>
      </c>
      <c r="L625" s="14">
        <v>100000</v>
      </c>
      <c r="M625" s="14">
        <v>0</v>
      </c>
      <c r="N625" s="14">
        <v>0</v>
      </c>
      <c r="O625" s="14">
        <v>25000</v>
      </c>
      <c r="P625" s="14">
        <v>100000</v>
      </c>
      <c r="Q625" s="14">
        <f t="shared" si="9"/>
        <v>100000</v>
      </c>
      <c r="R625" s="14">
        <v>0</v>
      </c>
      <c r="U625" s="1" t="s">
        <v>533</v>
      </c>
    </row>
    <row r="626" spans="1:21" ht="15" hidden="1" x14ac:dyDescent="0.2">
      <c r="A626" s="10">
        <v>51</v>
      </c>
      <c r="B626" s="11" t="s">
        <v>119</v>
      </c>
      <c r="C626" s="12" t="s">
        <v>66</v>
      </c>
      <c r="D626" s="11" t="s">
        <v>35</v>
      </c>
      <c r="E626" s="13">
        <v>4</v>
      </c>
      <c r="F626" s="14">
        <v>25000</v>
      </c>
      <c r="G626" s="14">
        <v>100000</v>
      </c>
      <c r="H626" s="15">
        <v>25000</v>
      </c>
      <c r="I626" s="14">
        <v>100000</v>
      </c>
      <c r="J626" s="16">
        <v>1</v>
      </c>
      <c r="K626" s="14">
        <v>25000</v>
      </c>
      <c r="L626" s="14">
        <v>100000</v>
      </c>
      <c r="M626" s="14">
        <v>0</v>
      </c>
      <c r="N626" s="14">
        <v>0</v>
      </c>
      <c r="O626" s="14">
        <v>25000</v>
      </c>
      <c r="P626" s="14">
        <v>100000</v>
      </c>
      <c r="Q626" s="14">
        <f t="shared" si="9"/>
        <v>100000</v>
      </c>
      <c r="R626" s="14">
        <v>0</v>
      </c>
      <c r="U626" s="1" t="s">
        <v>531</v>
      </c>
    </row>
    <row r="627" spans="1:21" ht="15" hidden="1" x14ac:dyDescent="0.2">
      <c r="A627" s="10">
        <v>52</v>
      </c>
      <c r="B627" s="11" t="s">
        <v>121</v>
      </c>
      <c r="C627" s="12" t="s">
        <v>418</v>
      </c>
      <c r="D627" s="11" t="s">
        <v>43</v>
      </c>
      <c r="E627" s="13">
        <v>31.31</v>
      </c>
      <c r="F627" s="14">
        <v>167727</v>
      </c>
      <c r="G627" s="14">
        <v>5251532.37</v>
      </c>
      <c r="H627" s="15">
        <v>249200</v>
      </c>
      <c r="I627" s="14">
        <v>7802452</v>
      </c>
      <c r="J627" s="16">
        <v>1</v>
      </c>
      <c r="K627" s="14">
        <v>249200</v>
      </c>
      <c r="L627" s="14">
        <v>7802452</v>
      </c>
      <c r="M627" s="14">
        <v>0</v>
      </c>
      <c r="N627" s="14">
        <v>0</v>
      </c>
      <c r="O627" s="14">
        <v>249200</v>
      </c>
      <c r="P627" s="14">
        <v>7802452</v>
      </c>
      <c r="Q627" s="14">
        <f t="shared" si="9"/>
        <v>7802452</v>
      </c>
      <c r="R627" s="14">
        <v>2550919.63</v>
      </c>
      <c r="S627" s="1">
        <v>0</v>
      </c>
      <c r="T627" s="1">
        <v>0</v>
      </c>
      <c r="U627" s="1" t="s">
        <v>532</v>
      </c>
    </row>
    <row r="628" spans="1:21" ht="15" hidden="1" x14ac:dyDescent="0.2">
      <c r="A628" s="10">
        <v>53</v>
      </c>
      <c r="B628" s="11" t="s">
        <v>125</v>
      </c>
      <c r="C628" s="12" t="s">
        <v>418</v>
      </c>
      <c r="D628" s="11" t="s">
        <v>43</v>
      </c>
      <c r="E628" s="13">
        <v>44.945</v>
      </c>
      <c r="F628" s="14">
        <v>167727</v>
      </c>
      <c r="G628" s="14">
        <v>7538490.0149999997</v>
      </c>
      <c r="H628" s="15">
        <v>249200</v>
      </c>
      <c r="I628" s="14">
        <v>11200294</v>
      </c>
      <c r="J628" s="16">
        <v>1</v>
      </c>
      <c r="K628" s="14">
        <v>249200</v>
      </c>
      <c r="L628" s="14">
        <v>11200294</v>
      </c>
      <c r="M628" s="14">
        <v>0</v>
      </c>
      <c r="N628" s="14">
        <v>0</v>
      </c>
      <c r="O628" s="14">
        <v>249200</v>
      </c>
      <c r="P628" s="14">
        <v>11200294</v>
      </c>
      <c r="Q628" s="14">
        <f t="shared" si="9"/>
        <v>11200294</v>
      </c>
      <c r="R628" s="14">
        <v>3661803.9850000003</v>
      </c>
      <c r="U628" s="1" t="s">
        <v>533</v>
      </c>
    </row>
    <row r="629" spans="1:21" ht="15" hidden="1" x14ac:dyDescent="0.2">
      <c r="A629" s="10">
        <v>54</v>
      </c>
      <c r="B629" s="11" t="s">
        <v>127</v>
      </c>
      <c r="C629" s="12" t="s">
        <v>418</v>
      </c>
      <c r="D629" s="11" t="s">
        <v>43</v>
      </c>
      <c r="E629" s="13">
        <v>68.680000000000007</v>
      </c>
      <c r="F629" s="14">
        <v>167727</v>
      </c>
      <c r="G629" s="14">
        <v>11519490.360000001</v>
      </c>
      <c r="H629" s="15">
        <v>249200</v>
      </c>
      <c r="I629" s="14">
        <v>17115056</v>
      </c>
      <c r="J629" s="16">
        <v>1</v>
      </c>
      <c r="K629" s="14">
        <v>249200</v>
      </c>
      <c r="L629" s="14">
        <v>17115056</v>
      </c>
      <c r="M629" s="14">
        <v>0</v>
      </c>
      <c r="N629" s="14">
        <v>0</v>
      </c>
      <c r="O629" s="14">
        <v>249200</v>
      </c>
      <c r="P629" s="14">
        <v>17115056</v>
      </c>
      <c r="Q629" s="14">
        <f t="shared" si="9"/>
        <v>17115056</v>
      </c>
      <c r="R629" s="14">
        <v>5595565.6399999987</v>
      </c>
      <c r="U629" s="1" t="s">
        <v>531</v>
      </c>
    </row>
    <row r="630" spans="1:21" ht="15" hidden="1" x14ac:dyDescent="0.2">
      <c r="A630" s="10">
        <v>55</v>
      </c>
      <c r="B630" s="11" t="s">
        <v>129</v>
      </c>
      <c r="C630" s="12" t="s">
        <v>456</v>
      </c>
      <c r="D630" s="11" t="s">
        <v>43</v>
      </c>
      <c r="E630" s="13">
        <v>5.0250000000000004</v>
      </c>
      <c r="F630" s="14">
        <v>22182</v>
      </c>
      <c r="G630" s="14">
        <v>111464.55</v>
      </c>
      <c r="H630" s="15">
        <v>22182</v>
      </c>
      <c r="I630" s="14">
        <v>111464.55</v>
      </c>
      <c r="J630" s="16">
        <v>1</v>
      </c>
      <c r="K630" s="14">
        <v>22182</v>
      </c>
      <c r="L630" s="14">
        <v>111464.55</v>
      </c>
      <c r="M630" s="14">
        <v>0</v>
      </c>
      <c r="N630" s="14">
        <v>0</v>
      </c>
      <c r="O630" s="14">
        <v>22182</v>
      </c>
      <c r="P630" s="14">
        <v>111464.55</v>
      </c>
      <c r="Q630" s="14">
        <f t="shared" si="9"/>
        <v>111464.55</v>
      </c>
      <c r="R630" s="14">
        <v>0</v>
      </c>
      <c r="U630" s="1" t="s">
        <v>533</v>
      </c>
    </row>
    <row r="631" spans="1:21" ht="15" hidden="1" x14ac:dyDescent="0.2">
      <c r="A631" s="10">
        <v>56</v>
      </c>
      <c r="B631" s="11" t="s">
        <v>131</v>
      </c>
      <c r="C631" s="12" t="s">
        <v>340</v>
      </c>
      <c r="D631" s="11" t="s">
        <v>43</v>
      </c>
      <c r="E631" s="13">
        <v>60.3</v>
      </c>
      <c r="F631" s="14">
        <v>39636</v>
      </c>
      <c r="G631" s="14">
        <v>2390050.7999999998</v>
      </c>
      <c r="H631" s="15">
        <v>39636</v>
      </c>
      <c r="I631" s="14">
        <v>2390050.7999999998</v>
      </c>
      <c r="J631" s="16">
        <v>1</v>
      </c>
      <c r="K631" s="14">
        <v>39636</v>
      </c>
      <c r="L631" s="14">
        <v>2390050.7999999998</v>
      </c>
      <c r="M631" s="14">
        <v>0</v>
      </c>
      <c r="N631" s="14">
        <v>0</v>
      </c>
      <c r="O631" s="14">
        <v>39636</v>
      </c>
      <c r="P631" s="14">
        <v>2390050.7999999998</v>
      </c>
      <c r="Q631" s="14">
        <f t="shared" si="9"/>
        <v>2390050.7999999998</v>
      </c>
      <c r="R631" s="14">
        <v>0</v>
      </c>
      <c r="S631" s="1">
        <v>0</v>
      </c>
      <c r="T631" s="1">
        <v>0</v>
      </c>
      <c r="U631" s="1" t="s">
        <v>532</v>
      </c>
    </row>
    <row r="632" spans="1:21" ht="15" hidden="1" x14ac:dyDescent="0.2">
      <c r="A632" s="10">
        <v>57</v>
      </c>
      <c r="B632" s="11" t="s">
        <v>133</v>
      </c>
      <c r="C632" s="12" t="s">
        <v>340</v>
      </c>
      <c r="D632" s="11" t="s">
        <v>43</v>
      </c>
      <c r="E632" s="13">
        <v>51.255000000000003</v>
      </c>
      <c r="F632" s="14">
        <v>39636</v>
      </c>
      <c r="G632" s="14">
        <v>2031543.1800000002</v>
      </c>
      <c r="H632" s="15">
        <v>39636</v>
      </c>
      <c r="I632" s="14">
        <v>2031543.1800000002</v>
      </c>
      <c r="J632" s="16">
        <v>1</v>
      </c>
      <c r="K632" s="14">
        <v>39636</v>
      </c>
      <c r="L632" s="14">
        <v>2031543.1800000002</v>
      </c>
      <c r="M632" s="14">
        <v>0</v>
      </c>
      <c r="N632" s="14">
        <v>0</v>
      </c>
      <c r="O632" s="14">
        <v>39636</v>
      </c>
      <c r="P632" s="14">
        <v>2031543.1800000002</v>
      </c>
      <c r="Q632" s="14">
        <f t="shared" si="9"/>
        <v>2031543.1800000002</v>
      </c>
      <c r="R632" s="14">
        <v>0</v>
      </c>
      <c r="U632" s="1" t="s">
        <v>533</v>
      </c>
    </row>
    <row r="633" spans="1:21" ht="15" hidden="1" x14ac:dyDescent="0.2">
      <c r="A633" s="10">
        <v>58</v>
      </c>
      <c r="B633" s="11" t="s">
        <v>136</v>
      </c>
      <c r="C633" s="12" t="s">
        <v>340</v>
      </c>
      <c r="D633" s="11" t="s">
        <v>43</v>
      </c>
      <c r="E633" s="13">
        <v>60.3</v>
      </c>
      <c r="F633" s="14">
        <v>39636</v>
      </c>
      <c r="G633" s="14">
        <v>2390050.7999999998</v>
      </c>
      <c r="H633" s="15">
        <v>39636</v>
      </c>
      <c r="I633" s="14">
        <v>2390050.7999999998</v>
      </c>
      <c r="J633" s="16">
        <v>1</v>
      </c>
      <c r="K633" s="14">
        <v>39636</v>
      </c>
      <c r="L633" s="14">
        <v>2390050.7999999998</v>
      </c>
      <c r="M633" s="14">
        <v>0</v>
      </c>
      <c r="N633" s="14">
        <v>0</v>
      </c>
      <c r="O633" s="14">
        <v>39636</v>
      </c>
      <c r="P633" s="14">
        <v>2390050.7999999998</v>
      </c>
      <c r="Q633" s="14">
        <f t="shared" si="9"/>
        <v>2390050.7999999998</v>
      </c>
      <c r="R633" s="14">
        <v>0</v>
      </c>
      <c r="U633" s="1" t="s">
        <v>531</v>
      </c>
    </row>
    <row r="634" spans="1:21" ht="15" hidden="1" x14ac:dyDescent="0.2">
      <c r="A634" s="10">
        <v>59</v>
      </c>
      <c r="B634" s="11" t="s">
        <v>138</v>
      </c>
      <c r="C634" s="12" t="s">
        <v>342</v>
      </c>
      <c r="D634" s="11" t="s">
        <v>43</v>
      </c>
      <c r="E634" s="13">
        <v>8.0400000000000009</v>
      </c>
      <c r="F634" s="14">
        <v>51364</v>
      </c>
      <c r="G634" s="14">
        <v>412966.56000000006</v>
      </c>
      <c r="H634" s="15">
        <v>51364</v>
      </c>
      <c r="I634" s="14">
        <v>412966.56000000006</v>
      </c>
      <c r="J634" s="16">
        <v>1</v>
      </c>
      <c r="K634" s="14">
        <v>51364</v>
      </c>
      <c r="L634" s="14">
        <v>412966.56000000006</v>
      </c>
      <c r="M634" s="14">
        <v>0</v>
      </c>
      <c r="N634" s="14">
        <v>0</v>
      </c>
      <c r="O634" s="14">
        <v>51364</v>
      </c>
      <c r="P634" s="14">
        <v>412966.56000000006</v>
      </c>
      <c r="Q634" s="14">
        <f t="shared" si="9"/>
        <v>412966.56000000006</v>
      </c>
      <c r="R634" s="14">
        <v>0</v>
      </c>
      <c r="S634" s="1">
        <v>0</v>
      </c>
      <c r="T634" s="1">
        <v>0</v>
      </c>
      <c r="U634" s="1" t="s">
        <v>532</v>
      </c>
    </row>
    <row r="635" spans="1:21" ht="15" hidden="1" x14ac:dyDescent="0.2">
      <c r="A635" s="10">
        <v>60</v>
      </c>
      <c r="B635" s="11" t="s">
        <v>140</v>
      </c>
      <c r="C635" s="12" t="s">
        <v>342</v>
      </c>
      <c r="D635" s="11" t="s">
        <v>43</v>
      </c>
      <c r="E635" s="13">
        <v>14.070000000000002</v>
      </c>
      <c r="F635" s="14">
        <v>51364</v>
      </c>
      <c r="G635" s="14">
        <v>722691.4800000001</v>
      </c>
      <c r="H635" s="15">
        <v>51364</v>
      </c>
      <c r="I635" s="14">
        <v>722691.4800000001</v>
      </c>
      <c r="J635" s="16">
        <v>1</v>
      </c>
      <c r="K635" s="14">
        <v>51364</v>
      </c>
      <c r="L635" s="14">
        <v>722691.4800000001</v>
      </c>
      <c r="M635" s="14">
        <v>0</v>
      </c>
      <c r="N635" s="14">
        <v>0</v>
      </c>
      <c r="O635" s="14">
        <v>51364</v>
      </c>
      <c r="P635" s="14">
        <v>722691.4800000001</v>
      </c>
      <c r="Q635" s="14">
        <f t="shared" si="9"/>
        <v>722691.4800000001</v>
      </c>
      <c r="R635" s="14">
        <v>0</v>
      </c>
      <c r="U635" s="1" t="s">
        <v>533</v>
      </c>
    </row>
    <row r="636" spans="1:21" ht="15" hidden="1" x14ac:dyDescent="0.2">
      <c r="A636" s="10">
        <v>61</v>
      </c>
      <c r="B636" s="11" t="s">
        <v>142</v>
      </c>
      <c r="C636" s="12" t="s">
        <v>342</v>
      </c>
      <c r="D636" s="11" t="s">
        <v>43</v>
      </c>
      <c r="E636" s="13">
        <v>8.0400000000000009</v>
      </c>
      <c r="F636" s="14">
        <v>51364</v>
      </c>
      <c r="G636" s="14">
        <v>412966.56000000006</v>
      </c>
      <c r="H636" s="15">
        <v>51364</v>
      </c>
      <c r="I636" s="14">
        <v>412966.56000000006</v>
      </c>
      <c r="J636" s="16">
        <v>1</v>
      </c>
      <c r="K636" s="14">
        <v>51364</v>
      </c>
      <c r="L636" s="14">
        <v>412966.56000000006</v>
      </c>
      <c r="M636" s="14">
        <v>0</v>
      </c>
      <c r="N636" s="14">
        <v>0</v>
      </c>
      <c r="O636" s="14">
        <v>51364</v>
      </c>
      <c r="P636" s="14">
        <v>412966.56000000006</v>
      </c>
      <c r="Q636" s="14">
        <f t="shared" si="9"/>
        <v>412966.56000000006</v>
      </c>
      <c r="R636" s="14">
        <v>0</v>
      </c>
      <c r="U636" s="1" t="s">
        <v>531</v>
      </c>
    </row>
    <row r="637" spans="1:21" ht="15" hidden="1" x14ac:dyDescent="0.2">
      <c r="A637" s="10">
        <v>62</v>
      </c>
      <c r="B637" s="11" t="s">
        <v>144</v>
      </c>
      <c r="C637" s="12" t="s">
        <v>189</v>
      </c>
      <c r="D637" s="11" t="s">
        <v>43</v>
      </c>
      <c r="E637" s="13">
        <v>693.6</v>
      </c>
      <c r="F637" s="14">
        <v>1733</v>
      </c>
      <c r="G637" s="14">
        <v>1202008.8</v>
      </c>
      <c r="H637" s="15">
        <v>4970</v>
      </c>
      <c r="I637" s="14">
        <v>3447192</v>
      </c>
      <c r="J637" s="16">
        <v>1</v>
      </c>
      <c r="K637" s="14">
        <v>4970</v>
      </c>
      <c r="L637" s="14">
        <v>3447192</v>
      </c>
      <c r="M637" s="14">
        <v>0</v>
      </c>
      <c r="N637" s="14">
        <v>0</v>
      </c>
      <c r="O637" s="14">
        <v>4970</v>
      </c>
      <c r="P637" s="14">
        <v>3447192</v>
      </c>
      <c r="Q637" s="14">
        <f t="shared" si="9"/>
        <v>3447192</v>
      </c>
      <c r="R637" s="14">
        <v>2245183.2000000002</v>
      </c>
      <c r="S637" s="1">
        <v>0</v>
      </c>
      <c r="T637" s="1">
        <v>0</v>
      </c>
      <c r="U637" s="1" t="s">
        <v>532</v>
      </c>
    </row>
    <row r="638" spans="1:21" ht="15" hidden="1" x14ac:dyDescent="0.2">
      <c r="A638" s="10">
        <v>63</v>
      </c>
      <c r="B638" s="11" t="s">
        <v>146</v>
      </c>
      <c r="C638" s="12" t="s">
        <v>189</v>
      </c>
      <c r="D638" s="11" t="s">
        <v>43</v>
      </c>
      <c r="E638" s="13">
        <v>61.2</v>
      </c>
      <c r="F638" s="14">
        <v>1733</v>
      </c>
      <c r="G638" s="14">
        <v>106059.6</v>
      </c>
      <c r="H638" s="15">
        <v>4970</v>
      </c>
      <c r="I638" s="14">
        <v>304164</v>
      </c>
      <c r="J638" s="16">
        <v>1</v>
      </c>
      <c r="K638" s="14">
        <v>4970</v>
      </c>
      <c r="L638" s="14">
        <v>304164</v>
      </c>
      <c r="M638" s="14">
        <v>0</v>
      </c>
      <c r="N638" s="14">
        <v>0</v>
      </c>
      <c r="O638" s="14">
        <v>4970</v>
      </c>
      <c r="P638" s="14">
        <v>304164</v>
      </c>
      <c r="Q638" s="14">
        <f t="shared" si="9"/>
        <v>304164</v>
      </c>
      <c r="R638" s="14">
        <v>198104.4</v>
      </c>
      <c r="S638" s="1">
        <v>0</v>
      </c>
      <c r="T638" s="1">
        <v>0</v>
      </c>
      <c r="U638" s="1" t="s">
        <v>532</v>
      </c>
    </row>
    <row r="639" spans="1:21" ht="15" hidden="1" x14ac:dyDescent="0.2">
      <c r="A639" s="10">
        <v>64</v>
      </c>
      <c r="B639" s="11" t="s">
        <v>148</v>
      </c>
      <c r="C639" s="12" t="s">
        <v>189</v>
      </c>
      <c r="D639" s="11" t="s">
        <v>43</v>
      </c>
      <c r="E639" s="13">
        <v>693.6</v>
      </c>
      <c r="F639" s="14">
        <v>1733</v>
      </c>
      <c r="G639" s="14">
        <v>1202008.8</v>
      </c>
      <c r="H639" s="15">
        <v>4970</v>
      </c>
      <c r="I639" s="14">
        <v>3447192</v>
      </c>
      <c r="J639" s="16">
        <v>1</v>
      </c>
      <c r="K639" s="14">
        <v>4970</v>
      </c>
      <c r="L639" s="14">
        <v>3447192</v>
      </c>
      <c r="M639" s="14">
        <v>0</v>
      </c>
      <c r="N639" s="14">
        <v>0</v>
      </c>
      <c r="O639" s="14">
        <v>4970</v>
      </c>
      <c r="P639" s="14">
        <v>3447192</v>
      </c>
      <c r="Q639" s="14">
        <f t="shared" si="9"/>
        <v>3447192</v>
      </c>
      <c r="R639" s="14">
        <v>2245183.2000000002</v>
      </c>
      <c r="U639" s="1" t="s">
        <v>533</v>
      </c>
    </row>
    <row r="640" spans="1:21" ht="15" hidden="1" x14ac:dyDescent="0.2">
      <c r="A640" s="10">
        <v>65</v>
      </c>
      <c r="B640" s="11" t="s">
        <v>150</v>
      </c>
      <c r="C640" s="12" t="s">
        <v>189</v>
      </c>
      <c r="D640" s="11" t="s">
        <v>43</v>
      </c>
      <c r="E640" s="13">
        <v>693.6</v>
      </c>
      <c r="F640" s="14">
        <v>1733</v>
      </c>
      <c r="G640" s="14">
        <v>1202008.8</v>
      </c>
      <c r="H640" s="15">
        <v>4970</v>
      </c>
      <c r="I640" s="14">
        <v>3447192</v>
      </c>
      <c r="J640" s="16">
        <v>1</v>
      </c>
      <c r="K640" s="14">
        <v>4970</v>
      </c>
      <c r="L640" s="14">
        <v>3447192</v>
      </c>
      <c r="M640" s="14">
        <v>0</v>
      </c>
      <c r="N640" s="14">
        <v>0</v>
      </c>
      <c r="O640" s="14">
        <v>4970</v>
      </c>
      <c r="P640" s="14">
        <v>3447192</v>
      </c>
      <c r="Q640" s="14">
        <f t="shared" si="9"/>
        <v>3447192</v>
      </c>
      <c r="R640" s="14">
        <v>2245183.2000000002</v>
      </c>
      <c r="U640" s="1" t="s">
        <v>531</v>
      </c>
    </row>
    <row r="641" spans="1:21" ht="15" hidden="1" x14ac:dyDescent="0.2">
      <c r="A641" s="10">
        <v>66</v>
      </c>
      <c r="B641" s="11" t="s">
        <v>152</v>
      </c>
      <c r="C641" s="12" t="s">
        <v>189</v>
      </c>
      <c r="D641" s="11" t="s">
        <v>43</v>
      </c>
      <c r="E641" s="13">
        <v>61.2</v>
      </c>
      <c r="F641" s="14">
        <v>1733</v>
      </c>
      <c r="G641" s="14">
        <v>106059.6</v>
      </c>
      <c r="H641" s="15">
        <v>4970</v>
      </c>
      <c r="I641" s="14">
        <v>304164</v>
      </c>
      <c r="J641" s="16">
        <v>1</v>
      </c>
      <c r="K641" s="14">
        <v>4970</v>
      </c>
      <c r="L641" s="14">
        <v>304164</v>
      </c>
      <c r="M641" s="14">
        <v>0</v>
      </c>
      <c r="N641" s="14">
        <v>0</v>
      </c>
      <c r="O641" s="14">
        <v>4970</v>
      </c>
      <c r="P641" s="14">
        <v>304164</v>
      </c>
      <c r="Q641" s="14">
        <f t="shared" si="9"/>
        <v>304164</v>
      </c>
      <c r="R641" s="14">
        <v>198104.4</v>
      </c>
      <c r="U641" s="1" t="s">
        <v>531</v>
      </c>
    </row>
    <row r="642" spans="1:21" ht="15" hidden="1" x14ac:dyDescent="0.2">
      <c r="A642" s="10">
        <v>67</v>
      </c>
      <c r="B642" s="11" t="s">
        <v>154</v>
      </c>
      <c r="C642" s="12" t="s">
        <v>190</v>
      </c>
      <c r="D642" s="11" t="s">
        <v>43</v>
      </c>
      <c r="E642" s="13">
        <v>316.2</v>
      </c>
      <c r="F642" s="14">
        <v>7500</v>
      </c>
      <c r="G642" s="14">
        <v>2371500</v>
      </c>
      <c r="H642" s="15">
        <v>6070</v>
      </c>
      <c r="I642" s="14">
        <v>1919334</v>
      </c>
      <c r="J642" s="16">
        <v>1</v>
      </c>
      <c r="K642" s="14">
        <v>6070</v>
      </c>
      <c r="L642" s="14">
        <v>1919334</v>
      </c>
      <c r="M642" s="14">
        <v>0</v>
      </c>
      <c r="N642" s="14">
        <v>0</v>
      </c>
      <c r="O642" s="14">
        <v>6070</v>
      </c>
      <c r="P642" s="14">
        <v>1919334</v>
      </c>
      <c r="Q642" s="14">
        <f t="shared" si="9"/>
        <v>1919334</v>
      </c>
      <c r="R642" s="14">
        <v>-452166</v>
      </c>
      <c r="S642" s="1">
        <v>0</v>
      </c>
      <c r="T642" s="1">
        <v>0</v>
      </c>
      <c r="U642" s="1" t="s">
        <v>532</v>
      </c>
    </row>
    <row r="643" spans="1:21" ht="15" hidden="1" x14ac:dyDescent="0.2">
      <c r="A643" s="10">
        <v>68</v>
      </c>
      <c r="B643" s="11" t="s">
        <v>156</v>
      </c>
      <c r="C643" s="12" t="s">
        <v>190</v>
      </c>
      <c r="D643" s="11" t="s">
        <v>43</v>
      </c>
      <c r="E643" s="13">
        <v>316.2</v>
      </c>
      <c r="F643" s="14">
        <v>7500</v>
      </c>
      <c r="G643" s="14">
        <v>2371500</v>
      </c>
      <c r="H643" s="15">
        <v>6070</v>
      </c>
      <c r="I643" s="14">
        <v>1919334</v>
      </c>
      <c r="J643" s="16">
        <v>1</v>
      </c>
      <c r="K643" s="14">
        <v>6070</v>
      </c>
      <c r="L643" s="14">
        <v>1919334</v>
      </c>
      <c r="M643" s="14">
        <v>0</v>
      </c>
      <c r="N643" s="14">
        <v>0</v>
      </c>
      <c r="O643" s="14">
        <v>6070</v>
      </c>
      <c r="P643" s="14">
        <v>1919334</v>
      </c>
      <c r="Q643" s="14">
        <f t="shared" si="9"/>
        <v>1919334</v>
      </c>
      <c r="R643" s="14">
        <v>-452166</v>
      </c>
      <c r="U643" s="1" t="s">
        <v>533</v>
      </c>
    </row>
    <row r="644" spans="1:21" ht="15" hidden="1" x14ac:dyDescent="0.2">
      <c r="A644" s="10">
        <v>69</v>
      </c>
      <c r="B644" s="11" t="s">
        <v>158</v>
      </c>
      <c r="C644" s="12" t="s">
        <v>190</v>
      </c>
      <c r="D644" s="11" t="s">
        <v>43</v>
      </c>
      <c r="E644" s="13">
        <v>61.2</v>
      </c>
      <c r="F644" s="14">
        <v>7500</v>
      </c>
      <c r="G644" s="14">
        <v>459000</v>
      </c>
      <c r="H644" s="15">
        <v>6070</v>
      </c>
      <c r="I644" s="14">
        <v>371484</v>
      </c>
      <c r="J644" s="16">
        <v>1</v>
      </c>
      <c r="K644" s="14">
        <v>6070</v>
      </c>
      <c r="L644" s="14">
        <v>371484</v>
      </c>
      <c r="M644" s="14">
        <v>0</v>
      </c>
      <c r="N644" s="14">
        <v>0</v>
      </c>
      <c r="O644" s="14">
        <v>6070</v>
      </c>
      <c r="P644" s="14">
        <v>371484</v>
      </c>
      <c r="Q644" s="14">
        <f t="shared" si="9"/>
        <v>371484</v>
      </c>
      <c r="R644" s="14">
        <v>-87516</v>
      </c>
      <c r="U644" s="1" t="s">
        <v>533</v>
      </c>
    </row>
    <row r="645" spans="1:21" ht="15" hidden="1" x14ac:dyDescent="0.2">
      <c r="A645" s="10">
        <v>70</v>
      </c>
      <c r="B645" s="11" t="s">
        <v>160</v>
      </c>
      <c r="C645" s="12" t="s">
        <v>190</v>
      </c>
      <c r="D645" s="11" t="s">
        <v>43</v>
      </c>
      <c r="E645" s="13">
        <v>316.2</v>
      </c>
      <c r="F645" s="14">
        <v>7500</v>
      </c>
      <c r="G645" s="14">
        <v>2371500</v>
      </c>
      <c r="H645" s="15">
        <v>6070</v>
      </c>
      <c r="I645" s="14">
        <v>1919334</v>
      </c>
      <c r="J645" s="16">
        <v>1</v>
      </c>
      <c r="K645" s="14">
        <v>6070</v>
      </c>
      <c r="L645" s="14">
        <v>1919334</v>
      </c>
      <c r="M645" s="14">
        <v>0</v>
      </c>
      <c r="N645" s="14">
        <v>0</v>
      </c>
      <c r="O645" s="14">
        <v>6070</v>
      </c>
      <c r="P645" s="14">
        <v>1919334</v>
      </c>
      <c r="Q645" s="14">
        <f t="shared" si="9"/>
        <v>1919334</v>
      </c>
      <c r="R645" s="14">
        <v>-452166</v>
      </c>
      <c r="U645" s="1" t="s">
        <v>531</v>
      </c>
    </row>
    <row r="646" spans="1:21" ht="15" hidden="1" x14ac:dyDescent="0.2">
      <c r="A646" s="10">
        <v>71</v>
      </c>
      <c r="B646" s="11" t="s">
        <v>162</v>
      </c>
      <c r="C646" s="12" t="s">
        <v>344</v>
      </c>
      <c r="D646" s="11" t="s">
        <v>43</v>
      </c>
      <c r="E646" s="13">
        <v>4.04</v>
      </c>
      <c r="F646" s="14">
        <v>50636</v>
      </c>
      <c r="G646" s="14">
        <v>204569.44</v>
      </c>
      <c r="H646" s="15">
        <v>124800</v>
      </c>
      <c r="I646" s="14">
        <v>504192</v>
      </c>
      <c r="J646" s="16">
        <v>1</v>
      </c>
      <c r="K646" s="14">
        <v>124800</v>
      </c>
      <c r="L646" s="14">
        <v>504192</v>
      </c>
      <c r="M646" s="14">
        <v>0</v>
      </c>
      <c r="N646" s="14">
        <v>0</v>
      </c>
      <c r="O646" s="14">
        <v>124800</v>
      </c>
      <c r="P646" s="14">
        <v>504192</v>
      </c>
      <c r="Q646" s="14">
        <f t="shared" ref="Q646:Q709" si="10">E646*O646</f>
        <v>504192</v>
      </c>
      <c r="R646" s="14">
        <v>299622.56</v>
      </c>
      <c r="S646" s="1">
        <v>0</v>
      </c>
      <c r="T646" s="1">
        <v>0</v>
      </c>
      <c r="U646" s="1" t="s">
        <v>532</v>
      </c>
    </row>
    <row r="647" spans="1:21" ht="15" hidden="1" x14ac:dyDescent="0.2">
      <c r="A647" s="10">
        <v>72</v>
      </c>
      <c r="B647" s="11" t="s">
        <v>164</v>
      </c>
      <c r="C647" s="12" t="s">
        <v>344</v>
      </c>
      <c r="D647" s="11" t="s">
        <v>43</v>
      </c>
      <c r="E647" s="13">
        <v>8.08</v>
      </c>
      <c r="F647" s="14">
        <v>50636</v>
      </c>
      <c r="G647" s="14">
        <v>409138.88</v>
      </c>
      <c r="H647" s="15">
        <v>124800</v>
      </c>
      <c r="I647" s="14">
        <v>1008384</v>
      </c>
      <c r="J647" s="16">
        <v>1</v>
      </c>
      <c r="K647" s="14">
        <v>124800</v>
      </c>
      <c r="L647" s="14">
        <v>1008384</v>
      </c>
      <c r="M647" s="14">
        <v>0</v>
      </c>
      <c r="N647" s="14">
        <v>0</v>
      </c>
      <c r="O647" s="14">
        <v>124800</v>
      </c>
      <c r="P647" s="14">
        <v>1008384</v>
      </c>
      <c r="Q647" s="14">
        <f t="shared" si="10"/>
        <v>1008384</v>
      </c>
      <c r="R647" s="14">
        <v>599245.12</v>
      </c>
      <c r="U647" s="1" t="s">
        <v>533</v>
      </c>
    </row>
    <row r="648" spans="1:21" ht="15" hidden="1" x14ac:dyDescent="0.2">
      <c r="A648" s="10">
        <v>73</v>
      </c>
      <c r="B648" s="11" t="s">
        <v>166</v>
      </c>
      <c r="C648" s="12" t="s">
        <v>344</v>
      </c>
      <c r="D648" s="11" t="s">
        <v>43</v>
      </c>
      <c r="E648" s="13">
        <v>4.04</v>
      </c>
      <c r="F648" s="14">
        <v>50636</v>
      </c>
      <c r="G648" s="14">
        <v>204569.44</v>
      </c>
      <c r="H648" s="15">
        <v>124800</v>
      </c>
      <c r="I648" s="14">
        <v>504192</v>
      </c>
      <c r="J648" s="16">
        <v>1</v>
      </c>
      <c r="K648" s="14">
        <v>124800</v>
      </c>
      <c r="L648" s="14">
        <v>504192</v>
      </c>
      <c r="M648" s="14">
        <v>0</v>
      </c>
      <c r="N648" s="14">
        <v>0</v>
      </c>
      <c r="O648" s="14">
        <v>124800</v>
      </c>
      <c r="P648" s="14">
        <v>504192</v>
      </c>
      <c r="Q648" s="14">
        <f t="shared" si="10"/>
        <v>504192</v>
      </c>
      <c r="R648" s="14">
        <v>299622.56</v>
      </c>
      <c r="U648" s="1" t="s">
        <v>531</v>
      </c>
    </row>
    <row r="649" spans="1:21" ht="15" hidden="1" x14ac:dyDescent="0.2">
      <c r="A649" s="10">
        <v>74</v>
      </c>
      <c r="B649" s="11" t="s">
        <v>168</v>
      </c>
      <c r="C649" s="12" t="s">
        <v>346</v>
      </c>
      <c r="D649" s="11" t="s">
        <v>43</v>
      </c>
      <c r="E649" s="13">
        <v>6.06</v>
      </c>
      <c r="F649" s="14">
        <v>12818</v>
      </c>
      <c r="G649" s="14">
        <v>77677.08</v>
      </c>
      <c r="H649" s="15">
        <v>19900</v>
      </c>
      <c r="I649" s="14">
        <v>120593.99999999999</v>
      </c>
      <c r="J649" s="16">
        <v>1</v>
      </c>
      <c r="K649" s="14">
        <v>19900</v>
      </c>
      <c r="L649" s="14">
        <v>120593.99999999999</v>
      </c>
      <c r="M649" s="14">
        <v>0</v>
      </c>
      <c r="N649" s="14">
        <v>0</v>
      </c>
      <c r="O649" s="14">
        <v>19900</v>
      </c>
      <c r="P649" s="14">
        <v>120593.99999999999</v>
      </c>
      <c r="Q649" s="14">
        <f t="shared" si="10"/>
        <v>120593.99999999999</v>
      </c>
      <c r="R649" s="14">
        <v>42916.919999999984</v>
      </c>
      <c r="S649" s="1">
        <v>0</v>
      </c>
      <c r="T649" s="1">
        <v>0</v>
      </c>
      <c r="U649" s="1" t="s">
        <v>532</v>
      </c>
    </row>
    <row r="650" spans="1:21" ht="15" hidden="1" x14ac:dyDescent="0.2">
      <c r="A650" s="10">
        <v>75</v>
      </c>
      <c r="B650" s="11" t="s">
        <v>170</v>
      </c>
      <c r="C650" s="12" t="s">
        <v>346</v>
      </c>
      <c r="D650" s="11" t="s">
        <v>43</v>
      </c>
      <c r="E650" s="13">
        <v>10.100000000000001</v>
      </c>
      <c r="F650" s="14">
        <v>12818</v>
      </c>
      <c r="G650" s="14">
        <v>129461.80000000002</v>
      </c>
      <c r="H650" s="15">
        <v>19900</v>
      </c>
      <c r="I650" s="14">
        <v>200990.00000000003</v>
      </c>
      <c r="J650" s="16">
        <v>1</v>
      </c>
      <c r="K650" s="14">
        <v>19900</v>
      </c>
      <c r="L650" s="14">
        <v>200990.00000000003</v>
      </c>
      <c r="M650" s="14">
        <v>0</v>
      </c>
      <c r="N650" s="14">
        <v>0</v>
      </c>
      <c r="O650" s="14">
        <v>19900</v>
      </c>
      <c r="P650" s="14">
        <v>200990.00000000003</v>
      </c>
      <c r="Q650" s="14">
        <f t="shared" si="10"/>
        <v>200990.00000000003</v>
      </c>
      <c r="R650" s="14">
        <v>71528.200000000012</v>
      </c>
      <c r="U650" s="1" t="s">
        <v>533</v>
      </c>
    </row>
    <row r="651" spans="1:21" ht="15" hidden="1" x14ac:dyDescent="0.2">
      <c r="A651" s="10">
        <v>76</v>
      </c>
      <c r="B651" s="11" t="s">
        <v>173</v>
      </c>
      <c r="C651" s="12" t="s">
        <v>346</v>
      </c>
      <c r="D651" s="11" t="s">
        <v>43</v>
      </c>
      <c r="E651" s="13">
        <v>6.06</v>
      </c>
      <c r="F651" s="14">
        <v>12818</v>
      </c>
      <c r="G651" s="14">
        <v>77677.08</v>
      </c>
      <c r="H651" s="15">
        <v>19900</v>
      </c>
      <c r="I651" s="14">
        <v>120593.99999999999</v>
      </c>
      <c r="J651" s="16">
        <v>1</v>
      </c>
      <c r="K651" s="14">
        <v>19900</v>
      </c>
      <c r="L651" s="14">
        <v>120593.99999999999</v>
      </c>
      <c r="M651" s="14">
        <v>0</v>
      </c>
      <c r="N651" s="14">
        <v>0</v>
      </c>
      <c r="O651" s="14">
        <v>19900</v>
      </c>
      <c r="P651" s="14">
        <v>120593.99999999999</v>
      </c>
      <c r="Q651" s="14">
        <f t="shared" si="10"/>
        <v>120593.99999999999</v>
      </c>
      <c r="R651" s="14">
        <v>42916.919999999984</v>
      </c>
      <c r="U651" s="1" t="s">
        <v>531</v>
      </c>
    </row>
    <row r="652" spans="1:21" ht="15" hidden="1" x14ac:dyDescent="0.2">
      <c r="A652" s="10">
        <v>77</v>
      </c>
      <c r="B652" s="11" t="s">
        <v>175</v>
      </c>
      <c r="C652" s="12" t="s">
        <v>348</v>
      </c>
      <c r="D652" s="11" t="s">
        <v>43</v>
      </c>
      <c r="E652" s="13">
        <v>3.03</v>
      </c>
      <c r="F652" s="14">
        <v>16182</v>
      </c>
      <c r="G652" s="14">
        <v>49031.46</v>
      </c>
      <c r="H652" s="15">
        <v>23700</v>
      </c>
      <c r="I652" s="14">
        <v>71811</v>
      </c>
      <c r="J652" s="16">
        <v>1</v>
      </c>
      <c r="K652" s="14">
        <v>23700</v>
      </c>
      <c r="L652" s="14">
        <v>71811</v>
      </c>
      <c r="M652" s="14">
        <v>0</v>
      </c>
      <c r="N652" s="14">
        <v>0</v>
      </c>
      <c r="O652" s="14">
        <v>23700</v>
      </c>
      <c r="P652" s="14">
        <v>71811</v>
      </c>
      <c r="Q652" s="14">
        <f t="shared" si="10"/>
        <v>71811</v>
      </c>
      <c r="R652" s="14">
        <v>22779.54</v>
      </c>
      <c r="S652" s="1">
        <v>0</v>
      </c>
      <c r="T652" s="1">
        <v>0</v>
      </c>
      <c r="U652" s="1" t="s">
        <v>532</v>
      </c>
    </row>
    <row r="653" spans="1:21" ht="15" hidden="1" x14ac:dyDescent="0.2">
      <c r="A653" s="10">
        <v>78</v>
      </c>
      <c r="B653" s="11" t="s">
        <v>177</v>
      </c>
      <c r="C653" s="12" t="s">
        <v>348</v>
      </c>
      <c r="D653" s="11" t="s">
        <v>43</v>
      </c>
      <c r="E653" s="13">
        <v>5.0500000000000007</v>
      </c>
      <c r="F653" s="14">
        <v>16182</v>
      </c>
      <c r="G653" s="14">
        <v>81719.100000000006</v>
      </c>
      <c r="H653" s="15">
        <v>23700</v>
      </c>
      <c r="I653" s="14">
        <v>119685.00000000001</v>
      </c>
      <c r="J653" s="16">
        <v>1</v>
      </c>
      <c r="K653" s="14">
        <v>23700</v>
      </c>
      <c r="L653" s="14">
        <v>119685.00000000001</v>
      </c>
      <c r="M653" s="14">
        <v>0</v>
      </c>
      <c r="N653" s="14">
        <v>0</v>
      </c>
      <c r="O653" s="14">
        <v>23700</v>
      </c>
      <c r="P653" s="14">
        <v>119685.00000000001</v>
      </c>
      <c r="Q653" s="14">
        <f t="shared" si="10"/>
        <v>119685.00000000001</v>
      </c>
      <c r="R653" s="14">
        <v>37965.900000000009</v>
      </c>
      <c r="U653" s="1" t="s">
        <v>533</v>
      </c>
    </row>
    <row r="654" spans="1:21" ht="15" hidden="1" x14ac:dyDescent="0.2">
      <c r="A654" s="10">
        <v>79</v>
      </c>
      <c r="B654" s="11" t="s">
        <v>179</v>
      </c>
      <c r="C654" s="12" t="s">
        <v>348</v>
      </c>
      <c r="D654" s="11" t="s">
        <v>43</v>
      </c>
      <c r="E654" s="13">
        <v>3.03</v>
      </c>
      <c r="F654" s="14">
        <v>16182</v>
      </c>
      <c r="G654" s="14">
        <v>49031.46</v>
      </c>
      <c r="H654" s="15">
        <v>23700</v>
      </c>
      <c r="I654" s="14">
        <v>71811</v>
      </c>
      <c r="J654" s="16">
        <v>1</v>
      </c>
      <c r="K654" s="14">
        <v>23700</v>
      </c>
      <c r="L654" s="14">
        <v>71811</v>
      </c>
      <c r="M654" s="14">
        <v>0</v>
      </c>
      <c r="N654" s="14">
        <v>0</v>
      </c>
      <c r="O654" s="14">
        <v>23700</v>
      </c>
      <c r="P654" s="14">
        <v>71811</v>
      </c>
      <c r="Q654" s="14">
        <f t="shared" si="10"/>
        <v>71811</v>
      </c>
      <c r="R654" s="14">
        <v>22779.54</v>
      </c>
      <c r="U654" s="1" t="s">
        <v>531</v>
      </c>
    </row>
    <row r="655" spans="1:21" ht="15" hidden="1" x14ac:dyDescent="0.2">
      <c r="A655" s="10">
        <v>80</v>
      </c>
      <c r="B655" s="11" t="s">
        <v>181</v>
      </c>
      <c r="C655" s="12" t="s">
        <v>350</v>
      </c>
      <c r="D655" s="11" t="s">
        <v>43</v>
      </c>
      <c r="E655" s="13">
        <v>12.12</v>
      </c>
      <c r="F655" s="14">
        <v>19545</v>
      </c>
      <c r="G655" s="14">
        <v>236885.4</v>
      </c>
      <c r="H655" s="15">
        <v>39000</v>
      </c>
      <c r="I655" s="14">
        <v>472679.99999999994</v>
      </c>
      <c r="J655" s="16">
        <v>1</v>
      </c>
      <c r="K655" s="14">
        <v>39000</v>
      </c>
      <c r="L655" s="14">
        <v>472679.99999999994</v>
      </c>
      <c r="M655" s="14">
        <v>0</v>
      </c>
      <c r="N655" s="14">
        <v>0</v>
      </c>
      <c r="O655" s="14">
        <v>39000</v>
      </c>
      <c r="P655" s="14">
        <v>472679.99999999994</v>
      </c>
      <c r="Q655" s="14">
        <f t="shared" si="10"/>
        <v>472679.99999999994</v>
      </c>
      <c r="R655" s="14">
        <v>235794.59999999995</v>
      </c>
      <c r="S655" s="1">
        <v>0</v>
      </c>
      <c r="T655" s="1">
        <v>0</v>
      </c>
      <c r="U655" s="1" t="s">
        <v>532</v>
      </c>
    </row>
    <row r="656" spans="1:21" ht="15" hidden="1" x14ac:dyDescent="0.2">
      <c r="A656" s="10">
        <v>81</v>
      </c>
      <c r="B656" s="11" t="s">
        <v>184</v>
      </c>
      <c r="C656" s="12" t="s">
        <v>350</v>
      </c>
      <c r="D656" s="11" t="s">
        <v>43</v>
      </c>
      <c r="E656" s="13">
        <v>25.452000000000002</v>
      </c>
      <c r="F656" s="14">
        <v>19545</v>
      </c>
      <c r="G656" s="14">
        <v>497459.34</v>
      </c>
      <c r="H656" s="15">
        <v>39000</v>
      </c>
      <c r="I656" s="14">
        <v>992628.00000000012</v>
      </c>
      <c r="J656" s="16">
        <v>1</v>
      </c>
      <c r="K656" s="14">
        <v>39000</v>
      </c>
      <c r="L656" s="14">
        <v>992628.00000000012</v>
      </c>
      <c r="M656" s="14">
        <v>0</v>
      </c>
      <c r="N656" s="14">
        <v>0</v>
      </c>
      <c r="O656" s="14">
        <v>39000</v>
      </c>
      <c r="P656" s="14">
        <v>992628.00000000012</v>
      </c>
      <c r="Q656" s="14">
        <f t="shared" si="10"/>
        <v>992628.00000000012</v>
      </c>
      <c r="R656" s="14">
        <v>495168.66000000009</v>
      </c>
      <c r="S656" s="1">
        <v>0</v>
      </c>
      <c r="T656" s="1">
        <v>0</v>
      </c>
      <c r="U656" s="1" t="s">
        <v>532</v>
      </c>
    </row>
    <row r="657" spans="1:21" ht="15" hidden="1" x14ac:dyDescent="0.2">
      <c r="A657" s="10">
        <v>82</v>
      </c>
      <c r="B657" s="11" t="s">
        <v>186</v>
      </c>
      <c r="C657" s="12" t="s">
        <v>350</v>
      </c>
      <c r="D657" s="11" t="s">
        <v>43</v>
      </c>
      <c r="E657" s="13">
        <v>12.12</v>
      </c>
      <c r="F657" s="14">
        <v>19545</v>
      </c>
      <c r="G657" s="14">
        <v>236885.4</v>
      </c>
      <c r="H657" s="15">
        <v>39000</v>
      </c>
      <c r="I657" s="14">
        <v>472679.99999999994</v>
      </c>
      <c r="J657" s="16">
        <v>1</v>
      </c>
      <c r="K657" s="14">
        <v>39000</v>
      </c>
      <c r="L657" s="14">
        <v>472679.99999999994</v>
      </c>
      <c r="M657" s="14">
        <v>0</v>
      </c>
      <c r="N657" s="14">
        <v>0</v>
      </c>
      <c r="O657" s="14">
        <v>39000</v>
      </c>
      <c r="P657" s="14">
        <v>472679.99999999994</v>
      </c>
      <c r="Q657" s="14">
        <f t="shared" si="10"/>
        <v>472679.99999999994</v>
      </c>
      <c r="R657" s="14">
        <v>235794.59999999995</v>
      </c>
      <c r="U657" s="1" t="s">
        <v>533</v>
      </c>
    </row>
    <row r="658" spans="1:21" ht="15" hidden="1" x14ac:dyDescent="0.2">
      <c r="A658" s="10">
        <v>83</v>
      </c>
      <c r="B658" s="11" t="s">
        <v>188</v>
      </c>
      <c r="C658" s="12" t="s">
        <v>350</v>
      </c>
      <c r="D658" s="11" t="s">
        <v>43</v>
      </c>
      <c r="E658" s="13">
        <v>12.12</v>
      </c>
      <c r="F658" s="14">
        <v>19545</v>
      </c>
      <c r="G658" s="14">
        <v>236885.4</v>
      </c>
      <c r="H658" s="15">
        <v>39000</v>
      </c>
      <c r="I658" s="14">
        <v>472679.99999999994</v>
      </c>
      <c r="J658" s="16">
        <v>1</v>
      </c>
      <c r="K658" s="14">
        <v>39000</v>
      </c>
      <c r="L658" s="14">
        <v>472679.99999999994</v>
      </c>
      <c r="M658" s="14">
        <v>0</v>
      </c>
      <c r="N658" s="14">
        <v>0</v>
      </c>
      <c r="O658" s="14">
        <v>39000</v>
      </c>
      <c r="P658" s="14">
        <v>472679.99999999994</v>
      </c>
      <c r="Q658" s="14">
        <f t="shared" si="10"/>
        <v>472679.99999999994</v>
      </c>
      <c r="R658" s="14">
        <v>235794.59999999995</v>
      </c>
      <c r="U658" s="1" t="s">
        <v>531</v>
      </c>
    </row>
    <row r="659" spans="1:21" ht="15" hidden="1" x14ac:dyDescent="0.2">
      <c r="A659" s="10">
        <v>84</v>
      </c>
      <c r="B659" s="11" t="s">
        <v>184</v>
      </c>
      <c r="C659" s="12" t="s">
        <v>350</v>
      </c>
      <c r="D659" s="11" t="s">
        <v>43</v>
      </c>
      <c r="E659" s="13">
        <v>72.72</v>
      </c>
      <c r="F659" s="14">
        <v>19545</v>
      </c>
      <c r="G659" s="14">
        <v>1421312.4</v>
      </c>
      <c r="H659" s="15">
        <v>39000</v>
      </c>
      <c r="I659" s="14">
        <v>2836080</v>
      </c>
      <c r="J659" s="16">
        <v>1</v>
      </c>
      <c r="K659" s="14">
        <v>39000</v>
      </c>
      <c r="L659" s="14">
        <v>2836080</v>
      </c>
      <c r="M659" s="14">
        <v>0</v>
      </c>
      <c r="N659" s="14">
        <v>0</v>
      </c>
      <c r="O659" s="14">
        <v>39000</v>
      </c>
      <c r="P659" s="14">
        <v>2836080</v>
      </c>
      <c r="Q659" s="14">
        <f t="shared" si="10"/>
        <v>2836080</v>
      </c>
      <c r="R659" s="14">
        <v>1414767.6</v>
      </c>
      <c r="U659" s="1" t="s">
        <v>531</v>
      </c>
    </row>
    <row r="660" spans="1:21" ht="15" hidden="1" x14ac:dyDescent="0.2">
      <c r="A660" s="10">
        <v>85</v>
      </c>
      <c r="B660" s="11" t="s">
        <v>191</v>
      </c>
      <c r="C660" s="12" t="s">
        <v>457</v>
      </c>
      <c r="D660" s="11" t="s">
        <v>43</v>
      </c>
      <c r="E660" s="13">
        <v>4.04</v>
      </c>
      <c r="F660" s="14">
        <v>33545</v>
      </c>
      <c r="G660" s="14">
        <v>135521.79999999999</v>
      </c>
      <c r="H660" s="15">
        <v>55500</v>
      </c>
      <c r="I660" s="14">
        <v>224220</v>
      </c>
      <c r="J660" s="16">
        <v>1</v>
      </c>
      <c r="K660" s="14">
        <v>55500</v>
      </c>
      <c r="L660" s="14">
        <v>224220</v>
      </c>
      <c r="M660" s="14">
        <v>0</v>
      </c>
      <c r="N660" s="14">
        <v>0</v>
      </c>
      <c r="O660" s="14">
        <v>55500</v>
      </c>
      <c r="P660" s="14">
        <v>224220</v>
      </c>
      <c r="Q660" s="14">
        <f t="shared" si="10"/>
        <v>224220</v>
      </c>
      <c r="R660" s="14">
        <v>88698.200000000012</v>
      </c>
      <c r="U660" s="1" t="s">
        <v>533</v>
      </c>
    </row>
    <row r="661" spans="1:21" ht="15" hidden="1" x14ac:dyDescent="0.2">
      <c r="A661" s="10">
        <v>86</v>
      </c>
      <c r="B661" s="11" t="s">
        <v>193</v>
      </c>
      <c r="C661" s="12" t="s">
        <v>352</v>
      </c>
      <c r="D661" s="11" t="s">
        <v>43</v>
      </c>
      <c r="E661" s="13">
        <v>20.200000000000003</v>
      </c>
      <c r="F661" s="14">
        <v>33545</v>
      </c>
      <c r="G661" s="14">
        <v>677609.00000000012</v>
      </c>
      <c r="H661" s="15">
        <v>79700</v>
      </c>
      <c r="I661" s="14">
        <v>1609940.0000000002</v>
      </c>
      <c r="J661" s="16">
        <v>1</v>
      </c>
      <c r="K661" s="14">
        <v>79700</v>
      </c>
      <c r="L661" s="14">
        <v>1609940.0000000002</v>
      </c>
      <c r="M661" s="14">
        <v>0</v>
      </c>
      <c r="N661" s="14">
        <v>0</v>
      </c>
      <c r="O661" s="14">
        <v>79700</v>
      </c>
      <c r="P661" s="14">
        <v>1609940.0000000002</v>
      </c>
      <c r="Q661" s="14">
        <f t="shared" si="10"/>
        <v>1609940.0000000002</v>
      </c>
      <c r="R661" s="14">
        <v>932331.00000000012</v>
      </c>
      <c r="S661" s="1">
        <v>0</v>
      </c>
      <c r="T661" s="1">
        <v>0</v>
      </c>
      <c r="U661" s="1" t="s">
        <v>532</v>
      </c>
    </row>
    <row r="662" spans="1:21" ht="15" hidden="1" x14ac:dyDescent="0.2">
      <c r="A662" s="10">
        <v>87</v>
      </c>
      <c r="B662" s="11" t="s">
        <v>195</v>
      </c>
      <c r="C662" s="12" t="s">
        <v>352</v>
      </c>
      <c r="D662" s="11" t="s">
        <v>43</v>
      </c>
      <c r="E662" s="13">
        <v>5.2519999999999998</v>
      </c>
      <c r="F662" s="14">
        <v>33545</v>
      </c>
      <c r="G662" s="14">
        <v>176178.34</v>
      </c>
      <c r="H662" s="15">
        <v>79700</v>
      </c>
      <c r="I662" s="14">
        <v>418584.39999999997</v>
      </c>
      <c r="J662" s="16">
        <v>1</v>
      </c>
      <c r="K662" s="14">
        <v>79700</v>
      </c>
      <c r="L662" s="14">
        <v>418584.39999999997</v>
      </c>
      <c r="M662" s="14">
        <v>0</v>
      </c>
      <c r="N662" s="14">
        <v>0</v>
      </c>
      <c r="O662" s="14">
        <v>79700</v>
      </c>
      <c r="P662" s="14">
        <v>418584.39999999997</v>
      </c>
      <c r="Q662" s="14">
        <f t="shared" si="10"/>
        <v>418584.39999999997</v>
      </c>
      <c r="R662" s="14">
        <v>242406.05999999997</v>
      </c>
      <c r="S662" s="1">
        <v>0</v>
      </c>
      <c r="T662" s="1">
        <v>0</v>
      </c>
      <c r="U662" s="1" t="s">
        <v>532</v>
      </c>
    </row>
    <row r="663" spans="1:21" ht="15" hidden="1" x14ac:dyDescent="0.2">
      <c r="A663" s="10">
        <v>88</v>
      </c>
      <c r="B663" s="11" t="s">
        <v>197</v>
      </c>
      <c r="C663" s="12" t="s">
        <v>352</v>
      </c>
      <c r="D663" s="11" t="s">
        <v>43</v>
      </c>
      <c r="E663" s="13">
        <v>18.18</v>
      </c>
      <c r="F663" s="14">
        <v>33545</v>
      </c>
      <c r="G663" s="14">
        <v>609848.1</v>
      </c>
      <c r="H663" s="15">
        <v>79700</v>
      </c>
      <c r="I663" s="14">
        <v>1448946</v>
      </c>
      <c r="J663" s="16">
        <v>1</v>
      </c>
      <c r="K663" s="14">
        <v>79700</v>
      </c>
      <c r="L663" s="14">
        <v>1448946</v>
      </c>
      <c r="M663" s="14">
        <v>0</v>
      </c>
      <c r="N663" s="14">
        <v>0</v>
      </c>
      <c r="O663" s="14">
        <v>79700</v>
      </c>
      <c r="P663" s="14">
        <v>1448946</v>
      </c>
      <c r="Q663" s="14">
        <f t="shared" si="10"/>
        <v>1448946</v>
      </c>
      <c r="R663" s="14">
        <v>839097.9</v>
      </c>
      <c r="U663" s="1" t="s">
        <v>533</v>
      </c>
    </row>
    <row r="664" spans="1:21" ht="15" hidden="1" x14ac:dyDescent="0.2">
      <c r="A664" s="10">
        <v>89</v>
      </c>
      <c r="B664" s="11" t="s">
        <v>198</v>
      </c>
      <c r="C664" s="12" t="s">
        <v>352</v>
      </c>
      <c r="D664" s="11" t="s">
        <v>43</v>
      </c>
      <c r="E664" s="13">
        <v>20.200000000000003</v>
      </c>
      <c r="F664" s="14">
        <v>33545</v>
      </c>
      <c r="G664" s="14">
        <v>677609.00000000012</v>
      </c>
      <c r="H664" s="15">
        <v>79700</v>
      </c>
      <c r="I664" s="14">
        <v>1609940.0000000002</v>
      </c>
      <c r="J664" s="16">
        <v>1</v>
      </c>
      <c r="K664" s="14">
        <v>79700</v>
      </c>
      <c r="L664" s="14">
        <v>1609940.0000000002</v>
      </c>
      <c r="M664" s="14">
        <v>0</v>
      </c>
      <c r="N664" s="14">
        <v>0</v>
      </c>
      <c r="O664" s="14">
        <v>79700</v>
      </c>
      <c r="P664" s="14">
        <v>1609940.0000000002</v>
      </c>
      <c r="Q664" s="14">
        <f t="shared" si="10"/>
        <v>1609940.0000000002</v>
      </c>
      <c r="R664" s="14">
        <v>932331.00000000012</v>
      </c>
      <c r="U664" s="1" t="s">
        <v>531</v>
      </c>
    </row>
    <row r="665" spans="1:21" ht="15" hidden="1" x14ac:dyDescent="0.2">
      <c r="A665" s="10">
        <v>90</v>
      </c>
      <c r="B665" s="11" t="s">
        <v>200</v>
      </c>
      <c r="C665" s="12" t="s">
        <v>352</v>
      </c>
      <c r="D665" s="11" t="s">
        <v>43</v>
      </c>
      <c r="E665" s="13">
        <v>5.2519999999999998</v>
      </c>
      <c r="F665" s="14">
        <v>33545</v>
      </c>
      <c r="G665" s="14">
        <v>176178.34</v>
      </c>
      <c r="H665" s="15">
        <v>79700</v>
      </c>
      <c r="I665" s="14">
        <v>418584.39999999997</v>
      </c>
      <c r="J665" s="16">
        <v>1</v>
      </c>
      <c r="K665" s="14">
        <v>79700</v>
      </c>
      <c r="L665" s="14">
        <v>418584.39999999997</v>
      </c>
      <c r="M665" s="14">
        <v>0</v>
      </c>
      <c r="N665" s="14">
        <v>0</v>
      </c>
      <c r="O665" s="14">
        <v>79700</v>
      </c>
      <c r="P665" s="14">
        <v>418584.39999999997</v>
      </c>
      <c r="Q665" s="14">
        <f t="shared" si="10"/>
        <v>418584.39999999997</v>
      </c>
      <c r="R665" s="14">
        <v>242406.05999999997</v>
      </c>
      <c r="U665" s="1" t="s">
        <v>531</v>
      </c>
    </row>
    <row r="666" spans="1:21" ht="15" hidden="1" x14ac:dyDescent="0.2">
      <c r="A666" s="10">
        <v>91</v>
      </c>
      <c r="B666" s="11" t="s">
        <v>202</v>
      </c>
      <c r="C666" s="12" t="s">
        <v>518</v>
      </c>
      <c r="D666" s="11" t="s">
        <v>43</v>
      </c>
      <c r="E666" s="13">
        <v>76.5</v>
      </c>
      <c r="F666" s="14">
        <v>9100</v>
      </c>
      <c r="G666" s="14">
        <v>696150</v>
      </c>
      <c r="H666" s="15">
        <v>12200</v>
      </c>
      <c r="I666" s="14">
        <v>933300</v>
      </c>
      <c r="J666" s="16">
        <v>1</v>
      </c>
      <c r="K666" s="14">
        <v>12200</v>
      </c>
      <c r="L666" s="14">
        <v>933300</v>
      </c>
      <c r="M666" s="14">
        <v>0</v>
      </c>
      <c r="N666" s="14">
        <v>0</v>
      </c>
      <c r="O666" s="14">
        <v>12200</v>
      </c>
      <c r="P666" s="14">
        <v>933300</v>
      </c>
      <c r="Q666" s="14">
        <f t="shared" si="10"/>
        <v>933300</v>
      </c>
      <c r="R666" s="14">
        <v>237150</v>
      </c>
      <c r="U666" s="1" t="s">
        <v>531</v>
      </c>
    </row>
    <row r="667" spans="1:21" ht="15" hidden="1" x14ac:dyDescent="0.2">
      <c r="A667" s="10">
        <v>92</v>
      </c>
      <c r="B667" s="11" t="s">
        <v>204</v>
      </c>
      <c r="C667" s="12" t="s">
        <v>520</v>
      </c>
      <c r="D667" s="11" t="s">
        <v>43</v>
      </c>
      <c r="E667" s="13">
        <v>48.96</v>
      </c>
      <c r="F667" s="14">
        <v>16546</v>
      </c>
      <c r="G667" s="14">
        <v>810092.16</v>
      </c>
      <c r="H667" s="15">
        <v>14800</v>
      </c>
      <c r="I667" s="14">
        <v>724608</v>
      </c>
      <c r="J667" s="16">
        <v>1</v>
      </c>
      <c r="K667" s="14">
        <v>14800</v>
      </c>
      <c r="L667" s="14">
        <v>724608</v>
      </c>
      <c r="M667" s="14">
        <v>0</v>
      </c>
      <c r="N667" s="14">
        <v>0</v>
      </c>
      <c r="O667" s="14">
        <v>14800</v>
      </c>
      <c r="P667" s="14">
        <v>724608</v>
      </c>
      <c r="Q667" s="14">
        <f t="shared" si="10"/>
        <v>724608</v>
      </c>
      <c r="R667" s="14">
        <v>-85484.160000000033</v>
      </c>
      <c r="U667" s="1" t="s">
        <v>531</v>
      </c>
    </row>
    <row r="668" spans="1:21" ht="15" hidden="1" x14ac:dyDescent="0.2">
      <c r="A668" s="10">
        <v>93</v>
      </c>
      <c r="B668" s="11" t="s">
        <v>206</v>
      </c>
      <c r="C668" s="12" t="s">
        <v>354</v>
      </c>
      <c r="D668" s="11" t="s">
        <v>35</v>
      </c>
      <c r="E668" s="13">
        <v>4</v>
      </c>
      <c r="F668" s="14">
        <v>28000</v>
      </c>
      <c r="G668" s="14">
        <v>112000</v>
      </c>
      <c r="H668" s="15">
        <v>145000</v>
      </c>
      <c r="I668" s="14">
        <v>580000</v>
      </c>
      <c r="J668" s="16">
        <v>1</v>
      </c>
      <c r="K668" s="14">
        <v>145000</v>
      </c>
      <c r="L668" s="14">
        <v>580000</v>
      </c>
      <c r="M668" s="14">
        <v>0</v>
      </c>
      <c r="N668" s="14">
        <v>0</v>
      </c>
      <c r="O668" s="14">
        <v>145000</v>
      </c>
      <c r="P668" s="14">
        <v>580000</v>
      </c>
      <c r="Q668" s="14">
        <f t="shared" si="10"/>
        <v>580000</v>
      </c>
      <c r="R668" s="14">
        <v>468000</v>
      </c>
      <c r="S668" s="1">
        <v>0</v>
      </c>
      <c r="T668" s="1">
        <v>0</v>
      </c>
      <c r="U668" s="1" t="s">
        <v>532</v>
      </c>
    </row>
    <row r="669" spans="1:21" ht="15" hidden="1" x14ac:dyDescent="0.2">
      <c r="A669" s="10">
        <v>94</v>
      </c>
      <c r="B669" s="11" t="s">
        <v>208</v>
      </c>
      <c r="C669" s="12" t="s">
        <v>354</v>
      </c>
      <c r="D669" s="11" t="s">
        <v>35</v>
      </c>
      <c r="E669" s="13">
        <v>4</v>
      </c>
      <c r="F669" s="14">
        <v>28000</v>
      </c>
      <c r="G669" s="14">
        <v>112000</v>
      </c>
      <c r="H669" s="15">
        <v>145000</v>
      </c>
      <c r="I669" s="14">
        <v>580000</v>
      </c>
      <c r="J669" s="16">
        <v>1</v>
      </c>
      <c r="K669" s="14">
        <v>145000</v>
      </c>
      <c r="L669" s="14">
        <v>580000</v>
      </c>
      <c r="M669" s="14">
        <v>0</v>
      </c>
      <c r="N669" s="14">
        <v>0</v>
      </c>
      <c r="O669" s="14">
        <v>145000</v>
      </c>
      <c r="P669" s="14">
        <v>580000</v>
      </c>
      <c r="Q669" s="14">
        <f t="shared" si="10"/>
        <v>580000</v>
      </c>
      <c r="R669" s="14">
        <v>468000</v>
      </c>
      <c r="U669" s="1" t="s">
        <v>533</v>
      </c>
    </row>
    <row r="670" spans="1:21" ht="15" hidden="1" x14ac:dyDescent="0.2">
      <c r="A670" s="10">
        <v>95</v>
      </c>
      <c r="B670" s="11" t="s">
        <v>210</v>
      </c>
      <c r="C670" s="12" t="s">
        <v>354</v>
      </c>
      <c r="D670" s="11" t="s">
        <v>35</v>
      </c>
      <c r="E670" s="13">
        <v>4</v>
      </c>
      <c r="F670" s="14">
        <v>28000</v>
      </c>
      <c r="G670" s="14">
        <v>112000</v>
      </c>
      <c r="H670" s="15">
        <v>145000</v>
      </c>
      <c r="I670" s="14">
        <v>580000</v>
      </c>
      <c r="J670" s="16">
        <v>1</v>
      </c>
      <c r="K670" s="14">
        <v>145000</v>
      </c>
      <c r="L670" s="14">
        <v>580000</v>
      </c>
      <c r="M670" s="14">
        <v>0</v>
      </c>
      <c r="N670" s="14">
        <v>0</v>
      </c>
      <c r="O670" s="14">
        <v>145000</v>
      </c>
      <c r="P670" s="14">
        <v>580000</v>
      </c>
      <c r="Q670" s="14">
        <f t="shared" si="10"/>
        <v>580000</v>
      </c>
      <c r="R670" s="14">
        <v>468000</v>
      </c>
      <c r="U670" s="1" t="s">
        <v>531</v>
      </c>
    </row>
    <row r="671" spans="1:21" ht="15" hidden="1" x14ac:dyDescent="0.2">
      <c r="A671" s="10">
        <v>96</v>
      </c>
      <c r="B671" s="11" t="s">
        <v>210</v>
      </c>
      <c r="C671" s="12" t="s">
        <v>192</v>
      </c>
      <c r="D671" s="11" t="s">
        <v>35</v>
      </c>
      <c r="E671" s="13">
        <v>4</v>
      </c>
      <c r="F671" s="14">
        <v>563333</v>
      </c>
      <c r="G671" s="14">
        <v>2253332</v>
      </c>
      <c r="H671" s="15">
        <v>1250000</v>
      </c>
      <c r="I671" s="14">
        <v>5000000</v>
      </c>
      <c r="J671" s="16">
        <v>1</v>
      </c>
      <c r="K671" s="14">
        <v>1250000</v>
      </c>
      <c r="L671" s="14">
        <v>5000000</v>
      </c>
      <c r="M671" s="14">
        <v>0</v>
      </c>
      <c r="N671" s="14">
        <v>0</v>
      </c>
      <c r="O671" s="14">
        <v>1250000</v>
      </c>
      <c r="P671" s="14">
        <v>5000000</v>
      </c>
      <c r="Q671" s="14">
        <f t="shared" si="10"/>
        <v>5000000</v>
      </c>
      <c r="R671" s="14">
        <v>2746668</v>
      </c>
      <c r="S671" s="1">
        <v>0</v>
      </c>
      <c r="T671" s="1">
        <v>0</v>
      </c>
      <c r="U671" s="1" t="s">
        <v>532</v>
      </c>
    </row>
    <row r="672" spans="1:21" ht="15" hidden="1" x14ac:dyDescent="0.2">
      <c r="A672" s="10">
        <v>97</v>
      </c>
      <c r="B672" s="11" t="s">
        <v>213</v>
      </c>
      <c r="C672" s="12" t="s">
        <v>192</v>
      </c>
      <c r="D672" s="11" t="s">
        <v>35</v>
      </c>
      <c r="E672" s="13">
        <v>4</v>
      </c>
      <c r="F672" s="14">
        <v>563333</v>
      </c>
      <c r="G672" s="14">
        <v>2253332</v>
      </c>
      <c r="H672" s="15">
        <v>1250000</v>
      </c>
      <c r="I672" s="14">
        <v>5000000</v>
      </c>
      <c r="J672" s="16">
        <v>1</v>
      </c>
      <c r="K672" s="14">
        <v>1250000</v>
      </c>
      <c r="L672" s="14">
        <v>5000000</v>
      </c>
      <c r="M672" s="14">
        <v>0</v>
      </c>
      <c r="N672" s="14">
        <v>0</v>
      </c>
      <c r="O672" s="14">
        <v>1250000</v>
      </c>
      <c r="P672" s="14">
        <v>5000000</v>
      </c>
      <c r="Q672" s="14">
        <f t="shared" si="10"/>
        <v>5000000</v>
      </c>
      <c r="R672" s="14">
        <v>2746668</v>
      </c>
      <c r="U672" s="1" t="s">
        <v>533</v>
      </c>
    </row>
    <row r="673" spans="1:21" ht="15" hidden="1" x14ac:dyDescent="0.2">
      <c r="A673" s="10">
        <v>98</v>
      </c>
      <c r="B673" s="11" t="s">
        <v>215</v>
      </c>
      <c r="C673" s="12" t="s">
        <v>192</v>
      </c>
      <c r="D673" s="11" t="s">
        <v>35</v>
      </c>
      <c r="E673" s="13">
        <v>4</v>
      </c>
      <c r="F673" s="14">
        <v>563333</v>
      </c>
      <c r="G673" s="14">
        <v>2253332</v>
      </c>
      <c r="H673" s="15">
        <v>1250000</v>
      </c>
      <c r="I673" s="14">
        <v>5000000</v>
      </c>
      <c r="J673" s="16">
        <v>1</v>
      </c>
      <c r="K673" s="14">
        <v>1250000</v>
      </c>
      <c r="L673" s="14">
        <v>5000000</v>
      </c>
      <c r="M673" s="14">
        <v>0</v>
      </c>
      <c r="N673" s="14">
        <v>0</v>
      </c>
      <c r="O673" s="14">
        <v>1250000</v>
      </c>
      <c r="P673" s="14">
        <v>5000000</v>
      </c>
      <c r="Q673" s="14">
        <f t="shared" si="10"/>
        <v>5000000</v>
      </c>
      <c r="R673" s="14">
        <v>2746668</v>
      </c>
      <c r="U673" s="1" t="s">
        <v>531</v>
      </c>
    </row>
    <row r="674" spans="1:21" ht="15" hidden="1" x14ac:dyDescent="0.2">
      <c r="A674" s="10">
        <v>99</v>
      </c>
      <c r="B674" s="11" t="s">
        <v>215</v>
      </c>
      <c r="C674" s="12" t="s">
        <v>194</v>
      </c>
      <c r="D674" s="11" t="s">
        <v>35</v>
      </c>
      <c r="E674" s="13">
        <v>6</v>
      </c>
      <c r="F674" s="14">
        <v>233333</v>
      </c>
      <c r="G674" s="14">
        <v>1399998</v>
      </c>
      <c r="H674" s="15">
        <v>650000</v>
      </c>
      <c r="I674" s="14">
        <v>3900000</v>
      </c>
      <c r="J674" s="16">
        <v>1</v>
      </c>
      <c r="K674" s="14">
        <v>650000</v>
      </c>
      <c r="L674" s="14">
        <v>3900000</v>
      </c>
      <c r="M674" s="14">
        <v>0</v>
      </c>
      <c r="N674" s="14">
        <v>0</v>
      </c>
      <c r="O674" s="14">
        <v>650000</v>
      </c>
      <c r="P674" s="14">
        <v>3900000</v>
      </c>
      <c r="Q674" s="14">
        <f t="shared" si="10"/>
        <v>3900000</v>
      </c>
      <c r="R674" s="14">
        <v>2500002</v>
      </c>
      <c r="S674" s="1">
        <v>0</v>
      </c>
      <c r="T674" s="1">
        <v>0</v>
      </c>
      <c r="U674" s="1" t="s">
        <v>532</v>
      </c>
    </row>
    <row r="675" spans="1:21" ht="15" hidden="1" x14ac:dyDescent="0.2">
      <c r="A675" s="10">
        <v>100</v>
      </c>
      <c r="B675" s="11" t="s">
        <v>218</v>
      </c>
      <c r="C675" s="12" t="s">
        <v>194</v>
      </c>
      <c r="D675" s="11" t="s">
        <v>35</v>
      </c>
      <c r="E675" s="13">
        <v>6</v>
      </c>
      <c r="F675" s="14">
        <v>233333</v>
      </c>
      <c r="G675" s="14">
        <v>1399998</v>
      </c>
      <c r="H675" s="15">
        <v>650000</v>
      </c>
      <c r="I675" s="14">
        <v>3900000</v>
      </c>
      <c r="J675" s="16">
        <v>1</v>
      </c>
      <c r="K675" s="14">
        <v>650000</v>
      </c>
      <c r="L675" s="14">
        <v>3900000</v>
      </c>
      <c r="M675" s="14">
        <v>0</v>
      </c>
      <c r="N675" s="14">
        <v>0</v>
      </c>
      <c r="O675" s="14">
        <v>650000</v>
      </c>
      <c r="P675" s="14">
        <v>3900000</v>
      </c>
      <c r="Q675" s="14">
        <f t="shared" si="10"/>
        <v>3900000</v>
      </c>
      <c r="R675" s="14">
        <v>2500002</v>
      </c>
      <c r="U675" s="1" t="s">
        <v>533</v>
      </c>
    </row>
    <row r="676" spans="1:21" ht="15" hidden="1" x14ac:dyDescent="0.2">
      <c r="A676" s="10">
        <v>101</v>
      </c>
      <c r="B676" s="11" t="s">
        <v>220</v>
      </c>
      <c r="C676" s="12" t="s">
        <v>194</v>
      </c>
      <c r="D676" s="11" t="s">
        <v>35</v>
      </c>
      <c r="E676" s="13">
        <v>6</v>
      </c>
      <c r="F676" s="14">
        <v>233333</v>
      </c>
      <c r="G676" s="14">
        <v>1399998</v>
      </c>
      <c r="H676" s="15">
        <v>650000</v>
      </c>
      <c r="I676" s="14">
        <v>3900000</v>
      </c>
      <c r="J676" s="16">
        <v>1</v>
      </c>
      <c r="K676" s="14">
        <v>650000</v>
      </c>
      <c r="L676" s="14">
        <v>3900000</v>
      </c>
      <c r="M676" s="14">
        <v>0</v>
      </c>
      <c r="N676" s="14">
        <v>0</v>
      </c>
      <c r="O676" s="14">
        <v>650000</v>
      </c>
      <c r="P676" s="14">
        <v>3900000</v>
      </c>
      <c r="Q676" s="14">
        <f t="shared" si="10"/>
        <v>3900000</v>
      </c>
      <c r="R676" s="14">
        <v>2500002</v>
      </c>
      <c r="U676" s="1" t="s">
        <v>531</v>
      </c>
    </row>
    <row r="677" spans="1:21" ht="15" hidden="1" x14ac:dyDescent="0.2">
      <c r="A677" s="10">
        <v>102</v>
      </c>
      <c r="B677" s="11" t="s">
        <v>222</v>
      </c>
      <c r="C677" s="12" t="s">
        <v>196</v>
      </c>
      <c r="D677" s="11" t="s">
        <v>37</v>
      </c>
      <c r="E677" s="13">
        <v>29.16206</v>
      </c>
      <c r="F677" s="14">
        <v>25000</v>
      </c>
      <c r="G677" s="14">
        <v>729051.5</v>
      </c>
      <c r="H677" s="15">
        <v>25000</v>
      </c>
      <c r="I677" s="14">
        <v>729051.5</v>
      </c>
      <c r="J677" s="16">
        <v>1</v>
      </c>
      <c r="K677" s="14">
        <v>25000</v>
      </c>
      <c r="L677" s="14">
        <v>729051.5</v>
      </c>
      <c r="M677" s="14">
        <v>0</v>
      </c>
      <c r="N677" s="14">
        <v>0</v>
      </c>
      <c r="O677" s="14">
        <v>25000</v>
      </c>
      <c r="P677" s="14">
        <v>729051.5</v>
      </c>
      <c r="Q677" s="14">
        <f t="shared" si="10"/>
        <v>729051.5</v>
      </c>
      <c r="R677" s="14">
        <v>0</v>
      </c>
      <c r="S677" s="1">
        <v>0</v>
      </c>
      <c r="T677" s="1">
        <v>0</v>
      </c>
      <c r="U677" s="1" t="s">
        <v>532</v>
      </c>
    </row>
    <row r="678" spans="1:21" ht="15" hidden="1" x14ac:dyDescent="0.2">
      <c r="A678" s="10">
        <v>103</v>
      </c>
      <c r="B678" s="11" t="s">
        <v>224</v>
      </c>
      <c r="C678" s="12" t="s">
        <v>196</v>
      </c>
      <c r="D678" s="11" t="s">
        <v>37</v>
      </c>
      <c r="E678" s="13">
        <v>3.4</v>
      </c>
      <c r="F678" s="14">
        <v>25000</v>
      </c>
      <c r="G678" s="14">
        <v>85000</v>
      </c>
      <c r="H678" s="15">
        <v>25000</v>
      </c>
      <c r="I678" s="14">
        <v>85000</v>
      </c>
      <c r="J678" s="16">
        <v>1</v>
      </c>
      <c r="K678" s="14">
        <v>25000</v>
      </c>
      <c r="L678" s="14">
        <v>85000</v>
      </c>
      <c r="M678" s="14">
        <v>0</v>
      </c>
      <c r="N678" s="14">
        <v>0</v>
      </c>
      <c r="O678" s="14">
        <v>25000</v>
      </c>
      <c r="P678" s="14">
        <v>85000</v>
      </c>
      <c r="Q678" s="14">
        <f t="shared" si="10"/>
        <v>85000</v>
      </c>
      <c r="R678" s="14">
        <v>0</v>
      </c>
      <c r="S678" s="1">
        <v>0</v>
      </c>
      <c r="T678" s="1">
        <v>0</v>
      </c>
      <c r="U678" s="1" t="s">
        <v>532</v>
      </c>
    </row>
    <row r="679" spans="1:21" ht="15" hidden="1" x14ac:dyDescent="0.2">
      <c r="A679" s="10">
        <v>104</v>
      </c>
      <c r="B679" s="11" t="s">
        <v>210</v>
      </c>
      <c r="C679" s="12" t="s">
        <v>196</v>
      </c>
      <c r="D679" s="11" t="s">
        <v>37</v>
      </c>
      <c r="E679" s="13">
        <v>5.0164799999999996</v>
      </c>
      <c r="F679" s="14">
        <v>25000</v>
      </c>
      <c r="G679" s="14">
        <v>125411.99999999999</v>
      </c>
      <c r="H679" s="15">
        <v>25000</v>
      </c>
      <c r="I679" s="14">
        <v>125411.99999999999</v>
      </c>
      <c r="J679" s="16">
        <v>1</v>
      </c>
      <c r="K679" s="14">
        <v>25000</v>
      </c>
      <c r="L679" s="14">
        <v>125411.99999999999</v>
      </c>
      <c r="M679" s="14">
        <v>0</v>
      </c>
      <c r="N679" s="14">
        <v>0</v>
      </c>
      <c r="O679" s="14">
        <v>25000</v>
      </c>
      <c r="P679" s="14">
        <v>125411.99999999999</v>
      </c>
      <c r="Q679" s="14">
        <f t="shared" si="10"/>
        <v>125411.99999999999</v>
      </c>
      <c r="R679" s="14">
        <v>0</v>
      </c>
      <c r="S679" s="1">
        <v>0</v>
      </c>
      <c r="T679" s="1">
        <v>0</v>
      </c>
      <c r="U679" s="1" t="s">
        <v>532</v>
      </c>
    </row>
    <row r="680" spans="1:21" ht="15" hidden="1" x14ac:dyDescent="0.2">
      <c r="A680" s="10">
        <v>105</v>
      </c>
      <c r="B680" s="11" t="s">
        <v>227</v>
      </c>
      <c r="C680" s="12" t="s">
        <v>196</v>
      </c>
      <c r="D680" s="11" t="s">
        <v>37</v>
      </c>
      <c r="E680" s="13">
        <v>7.5481800000000003</v>
      </c>
      <c r="F680" s="14">
        <v>25000</v>
      </c>
      <c r="G680" s="14">
        <v>188704.5</v>
      </c>
      <c r="H680" s="15">
        <v>25000</v>
      </c>
      <c r="I680" s="14">
        <v>188704.5</v>
      </c>
      <c r="J680" s="16">
        <v>1</v>
      </c>
      <c r="K680" s="14">
        <v>25000</v>
      </c>
      <c r="L680" s="14">
        <v>188704.5</v>
      </c>
      <c r="M680" s="14">
        <v>0</v>
      </c>
      <c r="N680" s="14">
        <v>0</v>
      </c>
      <c r="O680" s="14">
        <v>25000</v>
      </c>
      <c r="P680" s="14">
        <v>188704.5</v>
      </c>
      <c r="Q680" s="14">
        <f t="shared" si="10"/>
        <v>188704.5</v>
      </c>
      <c r="R680" s="14">
        <v>0</v>
      </c>
      <c r="S680" s="1">
        <v>0</v>
      </c>
      <c r="T680" s="1">
        <v>0</v>
      </c>
      <c r="U680" s="1" t="s">
        <v>532</v>
      </c>
    </row>
    <row r="681" spans="1:21" ht="15" hidden="1" x14ac:dyDescent="0.2">
      <c r="A681" s="10">
        <v>106</v>
      </c>
      <c r="B681" s="11" t="s">
        <v>229</v>
      </c>
      <c r="C681" s="12" t="s">
        <v>196</v>
      </c>
      <c r="D681" s="11" t="s">
        <v>37</v>
      </c>
      <c r="E681" s="13">
        <v>8.2793400000000013</v>
      </c>
      <c r="F681" s="14">
        <v>25000</v>
      </c>
      <c r="G681" s="14">
        <v>206983.50000000003</v>
      </c>
      <c r="H681" s="15">
        <v>25000</v>
      </c>
      <c r="I681" s="14">
        <v>206983.50000000003</v>
      </c>
      <c r="J681" s="16">
        <v>1</v>
      </c>
      <c r="K681" s="14">
        <v>25000</v>
      </c>
      <c r="L681" s="14">
        <v>206983.50000000003</v>
      </c>
      <c r="M681" s="14">
        <v>0</v>
      </c>
      <c r="N681" s="14">
        <v>0</v>
      </c>
      <c r="O681" s="14">
        <v>25000</v>
      </c>
      <c r="P681" s="14">
        <v>206983.50000000003</v>
      </c>
      <c r="Q681" s="14">
        <f t="shared" si="10"/>
        <v>206983.50000000003</v>
      </c>
      <c r="R681" s="14">
        <v>0</v>
      </c>
      <c r="S681" s="1">
        <v>0</v>
      </c>
      <c r="T681" s="1">
        <v>0</v>
      </c>
      <c r="U681" s="1" t="s">
        <v>532</v>
      </c>
    </row>
    <row r="682" spans="1:21" ht="15" hidden="1" x14ac:dyDescent="0.2">
      <c r="A682" s="10">
        <v>107</v>
      </c>
      <c r="B682" s="11" t="s">
        <v>231</v>
      </c>
      <c r="C682" s="12" t="s">
        <v>196</v>
      </c>
      <c r="D682" s="11" t="s">
        <v>37</v>
      </c>
      <c r="E682" s="13">
        <v>28.056520000000003</v>
      </c>
      <c r="F682" s="14">
        <v>25000</v>
      </c>
      <c r="G682" s="14">
        <v>701413.00000000012</v>
      </c>
      <c r="H682" s="15">
        <v>25000</v>
      </c>
      <c r="I682" s="14">
        <v>701413.00000000012</v>
      </c>
      <c r="J682" s="16">
        <v>1</v>
      </c>
      <c r="K682" s="14">
        <v>25000</v>
      </c>
      <c r="L682" s="14">
        <v>701413.00000000012</v>
      </c>
      <c r="M682" s="14">
        <v>0</v>
      </c>
      <c r="N682" s="14">
        <v>0</v>
      </c>
      <c r="O682" s="14">
        <v>25000</v>
      </c>
      <c r="P682" s="14">
        <v>701413.00000000012</v>
      </c>
      <c r="Q682" s="14">
        <f t="shared" si="10"/>
        <v>701413.00000000012</v>
      </c>
      <c r="R682" s="14">
        <v>0</v>
      </c>
      <c r="U682" s="1" t="s">
        <v>533</v>
      </c>
    </row>
    <row r="683" spans="1:21" ht="15" hidden="1" x14ac:dyDescent="0.2">
      <c r="A683" s="10">
        <v>108</v>
      </c>
      <c r="B683" s="11" t="s">
        <v>11</v>
      </c>
      <c r="C683" s="12" t="s">
        <v>196</v>
      </c>
      <c r="D683" s="11" t="s">
        <v>37</v>
      </c>
      <c r="E683" s="13">
        <v>3.4</v>
      </c>
      <c r="F683" s="14">
        <v>25000</v>
      </c>
      <c r="G683" s="14">
        <v>85000</v>
      </c>
      <c r="H683" s="15">
        <v>25000</v>
      </c>
      <c r="I683" s="14">
        <v>85000</v>
      </c>
      <c r="J683" s="16">
        <v>1</v>
      </c>
      <c r="K683" s="14">
        <v>25000</v>
      </c>
      <c r="L683" s="14">
        <v>85000</v>
      </c>
      <c r="M683" s="14">
        <v>0</v>
      </c>
      <c r="N683" s="14">
        <v>0</v>
      </c>
      <c r="O683" s="14">
        <v>25000</v>
      </c>
      <c r="P683" s="14">
        <v>85000</v>
      </c>
      <c r="Q683" s="14">
        <f t="shared" si="10"/>
        <v>85000</v>
      </c>
      <c r="R683" s="14">
        <v>0</v>
      </c>
      <c r="U683" s="1" t="s">
        <v>533</v>
      </c>
    </row>
    <row r="684" spans="1:21" ht="15" hidden="1" x14ac:dyDescent="0.2">
      <c r="A684" s="10">
        <v>1</v>
      </c>
      <c r="B684" s="11" t="s">
        <v>33</v>
      </c>
      <c r="C684" s="12" t="s">
        <v>196</v>
      </c>
      <c r="D684" s="11" t="s">
        <v>37</v>
      </c>
      <c r="E684" s="13">
        <v>3.1035799999999996</v>
      </c>
      <c r="F684" s="14">
        <v>25000</v>
      </c>
      <c r="G684" s="14">
        <v>77589.499999999985</v>
      </c>
      <c r="H684" s="15">
        <v>25000</v>
      </c>
      <c r="I684" s="14">
        <v>77589.499999999985</v>
      </c>
      <c r="J684" s="16">
        <v>1</v>
      </c>
      <c r="K684" s="14">
        <v>25000</v>
      </c>
      <c r="L684" s="14">
        <v>77589.499999999985</v>
      </c>
      <c r="M684" s="14">
        <v>0</v>
      </c>
      <c r="N684" s="14">
        <v>0</v>
      </c>
      <c r="O684" s="14">
        <v>25000</v>
      </c>
      <c r="P684" s="14">
        <v>77589.499999999985</v>
      </c>
      <c r="Q684" s="14">
        <f t="shared" si="10"/>
        <v>77589.499999999985</v>
      </c>
      <c r="R684" s="14">
        <v>0</v>
      </c>
      <c r="U684" s="1" t="s">
        <v>533</v>
      </c>
    </row>
    <row r="685" spans="1:21" ht="15" hidden="1" x14ac:dyDescent="0.2">
      <c r="A685" s="10">
        <v>2</v>
      </c>
      <c r="B685" s="11" t="s">
        <v>33</v>
      </c>
      <c r="C685" s="12" t="s">
        <v>196</v>
      </c>
      <c r="D685" s="11" t="s">
        <v>37</v>
      </c>
      <c r="E685" s="13">
        <v>7.1062000000000012</v>
      </c>
      <c r="F685" s="14">
        <v>25000</v>
      </c>
      <c r="G685" s="14">
        <v>177655.00000000003</v>
      </c>
      <c r="H685" s="15">
        <v>25000</v>
      </c>
      <c r="I685" s="14">
        <v>177655.00000000003</v>
      </c>
      <c r="J685" s="16">
        <v>1</v>
      </c>
      <c r="K685" s="14">
        <v>25000</v>
      </c>
      <c r="L685" s="14">
        <v>177655.00000000003</v>
      </c>
      <c r="M685" s="14">
        <v>0</v>
      </c>
      <c r="N685" s="14">
        <v>0</v>
      </c>
      <c r="O685" s="14">
        <v>25000</v>
      </c>
      <c r="P685" s="14">
        <v>177655.00000000003</v>
      </c>
      <c r="Q685" s="14">
        <f t="shared" si="10"/>
        <v>177655.00000000003</v>
      </c>
      <c r="R685" s="14">
        <v>0</v>
      </c>
      <c r="U685" s="1" t="s">
        <v>533</v>
      </c>
    </row>
    <row r="686" spans="1:21" ht="15" hidden="1" x14ac:dyDescent="0.2">
      <c r="A686" s="10">
        <v>3</v>
      </c>
      <c r="B686" s="11" t="s">
        <v>33</v>
      </c>
      <c r="C686" s="12" t="s">
        <v>196</v>
      </c>
      <c r="D686" s="11" t="s">
        <v>37</v>
      </c>
      <c r="E686" s="13">
        <v>28.766819999999999</v>
      </c>
      <c r="F686" s="14">
        <v>25000</v>
      </c>
      <c r="G686" s="14">
        <v>719170.5</v>
      </c>
      <c r="H686" s="15">
        <v>25000</v>
      </c>
      <c r="I686" s="14">
        <v>719170.5</v>
      </c>
      <c r="J686" s="16">
        <v>1</v>
      </c>
      <c r="K686" s="14">
        <v>25000</v>
      </c>
      <c r="L686" s="14">
        <v>719170.5</v>
      </c>
      <c r="M686" s="14">
        <v>0</v>
      </c>
      <c r="N686" s="14">
        <v>0</v>
      </c>
      <c r="O686" s="14">
        <v>25000</v>
      </c>
      <c r="P686" s="14">
        <v>719170.5</v>
      </c>
      <c r="Q686" s="14">
        <f t="shared" si="10"/>
        <v>719170.5</v>
      </c>
      <c r="R686" s="14">
        <v>0</v>
      </c>
      <c r="U686" s="1" t="s">
        <v>531</v>
      </c>
    </row>
    <row r="687" spans="1:21" ht="15" hidden="1" x14ac:dyDescent="0.2">
      <c r="A687" s="10">
        <v>4</v>
      </c>
      <c r="B687" s="11" t="s">
        <v>33</v>
      </c>
      <c r="C687" s="12" t="s">
        <v>196</v>
      </c>
      <c r="D687" s="11" t="s">
        <v>37</v>
      </c>
      <c r="E687" s="13">
        <v>3.4</v>
      </c>
      <c r="F687" s="14">
        <v>25000</v>
      </c>
      <c r="G687" s="14">
        <v>85000</v>
      </c>
      <c r="H687" s="15">
        <v>25000</v>
      </c>
      <c r="I687" s="14">
        <v>85000</v>
      </c>
      <c r="J687" s="16">
        <v>1</v>
      </c>
      <c r="K687" s="14">
        <v>25000</v>
      </c>
      <c r="L687" s="14">
        <v>85000</v>
      </c>
      <c r="M687" s="14">
        <v>0</v>
      </c>
      <c r="N687" s="14">
        <v>0</v>
      </c>
      <c r="O687" s="14">
        <v>25000</v>
      </c>
      <c r="P687" s="14">
        <v>85000</v>
      </c>
      <c r="Q687" s="14">
        <f t="shared" si="10"/>
        <v>85000</v>
      </c>
      <c r="R687" s="14">
        <v>0</v>
      </c>
      <c r="U687" s="1" t="s">
        <v>531</v>
      </c>
    </row>
    <row r="688" spans="1:21" ht="15" hidden="1" x14ac:dyDescent="0.2">
      <c r="A688" s="10">
        <v>5</v>
      </c>
      <c r="B688" s="11" t="s">
        <v>33</v>
      </c>
      <c r="C688" s="12" t="s">
        <v>196</v>
      </c>
      <c r="D688" s="11" t="s">
        <v>37</v>
      </c>
      <c r="E688" s="13">
        <v>5.0164799999999996</v>
      </c>
      <c r="F688" s="14">
        <v>25000</v>
      </c>
      <c r="G688" s="14">
        <v>125411.99999999999</v>
      </c>
      <c r="H688" s="15">
        <v>25000</v>
      </c>
      <c r="I688" s="14">
        <v>125411.99999999999</v>
      </c>
      <c r="J688" s="16">
        <v>1</v>
      </c>
      <c r="K688" s="14">
        <v>25000</v>
      </c>
      <c r="L688" s="14">
        <v>125411.99999999999</v>
      </c>
      <c r="M688" s="14">
        <v>0</v>
      </c>
      <c r="N688" s="14">
        <v>0</v>
      </c>
      <c r="O688" s="14">
        <v>25000</v>
      </c>
      <c r="P688" s="14">
        <v>125411.99999999999</v>
      </c>
      <c r="Q688" s="14">
        <f t="shared" si="10"/>
        <v>125411.99999999999</v>
      </c>
      <c r="R688" s="14">
        <v>0</v>
      </c>
      <c r="U688" s="1" t="s">
        <v>531</v>
      </c>
    </row>
    <row r="689" spans="1:21" ht="15" hidden="1" x14ac:dyDescent="0.2">
      <c r="A689" s="10">
        <v>6</v>
      </c>
      <c r="B689" s="11" t="s">
        <v>33</v>
      </c>
      <c r="C689" s="12" t="s">
        <v>196</v>
      </c>
      <c r="D689" s="11" t="s">
        <v>37</v>
      </c>
      <c r="E689" s="13">
        <v>7.5481800000000003</v>
      </c>
      <c r="F689" s="14">
        <v>25000</v>
      </c>
      <c r="G689" s="14">
        <v>188704.5</v>
      </c>
      <c r="H689" s="15">
        <v>25000</v>
      </c>
      <c r="I689" s="14">
        <v>188704.5</v>
      </c>
      <c r="J689" s="16">
        <v>1</v>
      </c>
      <c r="K689" s="14">
        <v>25000</v>
      </c>
      <c r="L689" s="14">
        <v>188704.5</v>
      </c>
      <c r="M689" s="14">
        <v>0</v>
      </c>
      <c r="N689" s="14">
        <v>0</v>
      </c>
      <c r="O689" s="14">
        <v>25000</v>
      </c>
      <c r="P689" s="14">
        <v>188704.5</v>
      </c>
      <c r="Q689" s="14">
        <f t="shared" si="10"/>
        <v>188704.5</v>
      </c>
      <c r="R689" s="14">
        <v>0</v>
      </c>
      <c r="U689" s="1" t="s">
        <v>531</v>
      </c>
    </row>
    <row r="690" spans="1:21" ht="15" hidden="1" x14ac:dyDescent="0.2">
      <c r="A690" s="10">
        <v>7</v>
      </c>
      <c r="B690" s="11" t="s">
        <v>33</v>
      </c>
      <c r="C690" s="12" t="s">
        <v>196</v>
      </c>
      <c r="D690" s="11" t="s">
        <v>37</v>
      </c>
      <c r="E690" s="13">
        <v>0.44</v>
      </c>
      <c r="F690" s="14">
        <v>25000</v>
      </c>
      <c r="G690" s="14">
        <v>11000</v>
      </c>
      <c r="H690" s="15">
        <v>25000</v>
      </c>
      <c r="I690" s="14">
        <v>11000</v>
      </c>
      <c r="J690" s="16">
        <v>1</v>
      </c>
      <c r="K690" s="14">
        <v>25000</v>
      </c>
      <c r="L690" s="14">
        <v>11000</v>
      </c>
      <c r="M690" s="14">
        <v>0</v>
      </c>
      <c r="N690" s="14">
        <v>0</v>
      </c>
      <c r="O690" s="14">
        <v>25000</v>
      </c>
      <c r="P690" s="14">
        <v>11000</v>
      </c>
      <c r="Q690" s="14">
        <f t="shared" si="10"/>
        <v>11000</v>
      </c>
      <c r="R690" s="14">
        <v>0</v>
      </c>
      <c r="U690" s="1" t="s">
        <v>531</v>
      </c>
    </row>
    <row r="691" spans="1:21" ht="15" hidden="1" x14ac:dyDescent="0.2">
      <c r="A691" s="10">
        <v>8</v>
      </c>
      <c r="B691" s="11" t="s">
        <v>33</v>
      </c>
      <c r="C691" s="12" t="s">
        <v>196</v>
      </c>
      <c r="D691" s="11" t="s">
        <v>37</v>
      </c>
      <c r="E691" s="13">
        <v>37.198119999999996</v>
      </c>
      <c r="F691" s="14">
        <v>25000</v>
      </c>
      <c r="G691" s="14">
        <v>929952.99999999988</v>
      </c>
      <c r="H691" s="15">
        <v>25000</v>
      </c>
      <c r="I691" s="14">
        <v>929952.99999999988</v>
      </c>
      <c r="J691" s="16">
        <v>1</v>
      </c>
      <c r="K691" s="14">
        <v>25000</v>
      </c>
      <c r="L691" s="14">
        <v>929952.99999999988</v>
      </c>
      <c r="M691" s="14">
        <v>0</v>
      </c>
      <c r="N691" s="14">
        <v>0</v>
      </c>
      <c r="O691" s="14">
        <v>25000</v>
      </c>
      <c r="P691" s="14">
        <v>929952.99999999988</v>
      </c>
      <c r="Q691" s="14">
        <f t="shared" si="10"/>
        <v>929952.99999999988</v>
      </c>
      <c r="R691" s="14">
        <v>0</v>
      </c>
      <c r="U691" s="1" t="s">
        <v>531</v>
      </c>
    </row>
    <row r="692" spans="1:21" ht="30" hidden="1" x14ac:dyDescent="0.2">
      <c r="A692" s="10">
        <v>9</v>
      </c>
      <c r="B692" s="11" t="s">
        <v>33</v>
      </c>
      <c r="C692" s="12" t="s">
        <v>282</v>
      </c>
      <c r="D692" s="11" t="s">
        <v>48</v>
      </c>
      <c r="E692" s="13">
        <v>11.52</v>
      </c>
      <c r="F692" s="14">
        <v>1350000</v>
      </c>
      <c r="G692" s="14">
        <v>15552000</v>
      </c>
      <c r="H692" s="15">
        <v>1350000</v>
      </c>
      <c r="I692" s="14">
        <v>15552000</v>
      </c>
      <c r="J692" s="16">
        <v>1</v>
      </c>
      <c r="K692" s="14">
        <v>1350000</v>
      </c>
      <c r="L692" s="14">
        <v>15552000</v>
      </c>
      <c r="M692" s="14">
        <v>0</v>
      </c>
      <c r="N692" s="14">
        <v>0</v>
      </c>
      <c r="O692" s="14">
        <v>1350000</v>
      </c>
      <c r="P692" s="14">
        <v>15552000</v>
      </c>
      <c r="Q692" s="14">
        <f t="shared" si="10"/>
        <v>15552000</v>
      </c>
      <c r="R692" s="14">
        <v>0</v>
      </c>
      <c r="U692" s="1" t="s">
        <v>532</v>
      </c>
    </row>
    <row r="693" spans="1:21" ht="30" hidden="1" x14ac:dyDescent="0.2">
      <c r="A693" s="10">
        <v>10</v>
      </c>
      <c r="B693" s="11" t="s">
        <v>33</v>
      </c>
      <c r="C693" s="12" t="s">
        <v>282</v>
      </c>
      <c r="D693" s="11" t="s">
        <v>48</v>
      </c>
      <c r="E693" s="13">
        <v>11.52</v>
      </c>
      <c r="F693" s="14">
        <v>1350000</v>
      </c>
      <c r="G693" s="14">
        <v>15552000</v>
      </c>
      <c r="H693" s="15">
        <v>1350000</v>
      </c>
      <c r="I693" s="14">
        <v>15552000</v>
      </c>
      <c r="J693" s="16">
        <v>1</v>
      </c>
      <c r="K693" s="14">
        <v>1350000</v>
      </c>
      <c r="L693" s="14">
        <v>15552000</v>
      </c>
      <c r="M693" s="14">
        <v>0</v>
      </c>
      <c r="N693" s="14">
        <v>0</v>
      </c>
      <c r="O693" s="14">
        <v>1350000</v>
      </c>
      <c r="P693" s="14">
        <v>15552000</v>
      </c>
      <c r="Q693" s="14">
        <f t="shared" si="10"/>
        <v>15552000</v>
      </c>
      <c r="R693" s="14">
        <v>0</v>
      </c>
      <c r="U693" s="1" t="s">
        <v>531</v>
      </c>
    </row>
    <row r="694" spans="1:21" ht="15" hidden="1" x14ac:dyDescent="0.2">
      <c r="A694" s="10">
        <v>11</v>
      </c>
      <c r="B694" s="11" t="s">
        <v>33</v>
      </c>
      <c r="C694" s="12" t="s">
        <v>288</v>
      </c>
      <c r="D694" s="11" t="s">
        <v>35</v>
      </c>
      <c r="E694" s="13">
        <v>4</v>
      </c>
      <c r="F694" s="14">
        <v>101400</v>
      </c>
      <c r="G694" s="14">
        <v>405600</v>
      </c>
      <c r="H694" s="15">
        <v>101400</v>
      </c>
      <c r="I694" s="14">
        <v>405600</v>
      </c>
      <c r="J694" s="16">
        <v>1</v>
      </c>
      <c r="K694" s="14">
        <v>101400</v>
      </c>
      <c r="L694" s="14">
        <v>405600</v>
      </c>
      <c r="M694" s="14">
        <v>0</v>
      </c>
      <c r="N694" s="14">
        <v>0</v>
      </c>
      <c r="O694" s="14">
        <v>101400</v>
      </c>
      <c r="P694" s="14">
        <v>405600</v>
      </c>
      <c r="Q694" s="14">
        <f t="shared" si="10"/>
        <v>405600</v>
      </c>
      <c r="R694" s="14">
        <v>0</v>
      </c>
      <c r="U694" s="1" t="s">
        <v>532</v>
      </c>
    </row>
    <row r="695" spans="1:21" ht="15" hidden="1" x14ac:dyDescent="0.2">
      <c r="A695" s="10">
        <v>12</v>
      </c>
      <c r="B695" s="11" t="s">
        <v>33</v>
      </c>
      <c r="C695" s="12" t="s">
        <v>288</v>
      </c>
      <c r="D695" s="11" t="s">
        <v>35</v>
      </c>
      <c r="E695" s="13">
        <v>6</v>
      </c>
      <c r="F695" s="14">
        <v>101400</v>
      </c>
      <c r="G695" s="14">
        <v>608400</v>
      </c>
      <c r="H695" s="15">
        <v>101400</v>
      </c>
      <c r="I695" s="14">
        <v>608400</v>
      </c>
      <c r="J695" s="16">
        <v>1</v>
      </c>
      <c r="K695" s="14">
        <v>101400</v>
      </c>
      <c r="L695" s="14">
        <v>608400</v>
      </c>
      <c r="M695" s="14">
        <v>0</v>
      </c>
      <c r="N695" s="14">
        <v>0</v>
      </c>
      <c r="O695" s="14">
        <v>101400</v>
      </c>
      <c r="P695" s="14">
        <v>608400</v>
      </c>
      <c r="Q695" s="14">
        <f t="shared" si="10"/>
        <v>608400</v>
      </c>
      <c r="R695" s="14">
        <v>0</v>
      </c>
      <c r="U695" s="1" t="s">
        <v>533</v>
      </c>
    </row>
    <row r="696" spans="1:21" ht="15" hidden="1" x14ac:dyDescent="0.2">
      <c r="A696" s="10">
        <v>13</v>
      </c>
      <c r="B696" s="11" t="s">
        <v>33</v>
      </c>
      <c r="C696" s="12" t="s">
        <v>288</v>
      </c>
      <c r="D696" s="11" t="s">
        <v>35</v>
      </c>
      <c r="E696" s="13">
        <v>4</v>
      </c>
      <c r="F696" s="14">
        <v>101400</v>
      </c>
      <c r="G696" s="14">
        <v>405600</v>
      </c>
      <c r="H696" s="15">
        <v>101400</v>
      </c>
      <c r="I696" s="14">
        <v>405600</v>
      </c>
      <c r="J696" s="16">
        <v>1</v>
      </c>
      <c r="K696" s="14">
        <v>101400</v>
      </c>
      <c r="L696" s="14">
        <v>405600</v>
      </c>
      <c r="M696" s="14">
        <v>0</v>
      </c>
      <c r="N696" s="14">
        <v>0</v>
      </c>
      <c r="O696" s="14">
        <v>101400</v>
      </c>
      <c r="P696" s="14">
        <v>405600</v>
      </c>
      <c r="Q696" s="14">
        <f t="shared" si="10"/>
        <v>405600</v>
      </c>
      <c r="R696" s="14">
        <v>0</v>
      </c>
      <c r="U696" s="1" t="s">
        <v>531</v>
      </c>
    </row>
    <row r="697" spans="1:21" ht="15" hidden="1" x14ac:dyDescent="0.2">
      <c r="A697" s="10">
        <v>14</v>
      </c>
      <c r="B697" s="11" t="s">
        <v>67</v>
      </c>
      <c r="C697" s="12" t="s">
        <v>385</v>
      </c>
      <c r="D697" s="11" t="s">
        <v>37</v>
      </c>
      <c r="E697" s="13">
        <v>1.13226</v>
      </c>
      <c r="F697" s="14">
        <v>46000</v>
      </c>
      <c r="G697" s="14">
        <v>52083.96</v>
      </c>
      <c r="H697" s="15">
        <v>90000</v>
      </c>
      <c r="I697" s="14">
        <v>101903.40000000001</v>
      </c>
      <c r="J697" s="16">
        <v>1</v>
      </c>
      <c r="K697" s="14">
        <v>90000</v>
      </c>
      <c r="L697" s="14">
        <v>101903.40000000001</v>
      </c>
      <c r="M697" s="14">
        <v>0</v>
      </c>
      <c r="N697" s="14">
        <v>0</v>
      </c>
      <c r="O697" s="14">
        <v>90000</v>
      </c>
      <c r="P697" s="14">
        <v>101903.40000000001</v>
      </c>
      <c r="Q697" s="14">
        <f t="shared" si="10"/>
        <v>101903.40000000001</v>
      </c>
      <c r="R697" s="14">
        <v>49819.44000000001</v>
      </c>
      <c r="S697" s="1">
        <v>0</v>
      </c>
      <c r="T697" s="1">
        <v>0</v>
      </c>
      <c r="U697" s="1" t="s">
        <v>532</v>
      </c>
    </row>
    <row r="698" spans="1:21" ht="15" hidden="1" x14ac:dyDescent="0.2">
      <c r="A698" s="10">
        <v>15</v>
      </c>
      <c r="B698" s="11" t="s">
        <v>292</v>
      </c>
      <c r="C698" s="12" t="s">
        <v>385</v>
      </c>
      <c r="D698" s="11" t="s">
        <v>37</v>
      </c>
      <c r="E698" s="13">
        <v>1.42154</v>
      </c>
      <c r="F698" s="14">
        <v>46000</v>
      </c>
      <c r="G698" s="14">
        <v>65390.840000000004</v>
      </c>
      <c r="H698" s="15">
        <v>90000</v>
      </c>
      <c r="I698" s="14">
        <v>127938.6</v>
      </c>
      <c r="J698" s="16">
        <v>1</v>
      </c>
      <c r="K698" s="14">
        <v>90000</v>
      </c>
      <c r="L698" s="14">
        <v>127938.6</v>
      </c>
      <c r="M698" s="14">
        <v>0</v>
      </c>
      <c r="N698" s="14">
        <v>0</v>
      </c>
      <c r="O698" s="14">
        <v>90000</v>
      </c>
      <c r="P698" s="14">
        <v>127938.6</v>
      </c>
      <c r="Q698" s="14">
        <f t="shared" si="10"/>
        <v>127938.6</v>
      </c>
      <c r="R698" s="14">
        <v>62547.76</v>
      </c>
      <c r="S698" s="1">
        <v>0</v>
      </c>
      <c r="T698" s="1">
        <v>0</v>
      </c>
      <c r="U698" s="1" t="s">
        <v>532</v>
      </c>
    </row>
    <row r="699" spans="1:21" ht="15" hidden="1" x14ac:dyDescent="0.2">
      <c r="A699" s="10">
        <v>16</v>
      </c>
      <c r="B699" s="11" t="s">
        <v>294</v>
      </c>
      <c r="C699" s="12" t="s">
        <v>385</v>
      </c>
      <c r="D699" s="11" t="s">
        <v>37</v>
      </c>
      <c r="E699" s="13">
        <v>1.30741</v>
      </c>
      <c r="F699" s="14">
        <v>46000</v>
      </c>
      <c r="G699" s="14">
        <v>60140.86</v>
      </c>
      <c r="H699" s="15">
        <v>90000</v>
      </c>
      <c r="I699" s="14">
        <v>117666.9</v>
      </c>
      <c r="J699" s="16">
        <v>1</v>
      </c>
      <c r="K699" s="14">
        <v>90000</v>
      </c>
      <c r="L699" s="14">
        <v>117666.9</v>
      </c>
      <c r="M699" s="14">
        <v>0</v>
      </c>
      <c r="N699" s="14">
        <v>0</v>
      </c>
      <c r="O699" s="14">
        <v>90000</v>
      </c>
      <c r="P699" s="14">
        <v>117666.9</v>
      </c>
      <c r="Q699" s="14">
        <f t="shared" si="10"/>
        <v>117666.9</v>
      </c>
      <c r="R699" s="14">
        <v>57526.039999999994</v>
      </c>
      <c r="U699" s="1" t="s">
        <v>533</v>
      </c>
    </row>
    <row r="700" spans="1:21" ht="15" hidden="1" x14ac:dyDescent="0.2">
      <c r="A700" s="10">
        <v>17</v>
      </c>
      <c r="B700" s="11" t="s">
        <v>297</v>
      </c>
      <c r="C700" s="12" t="s">
        <v>385</v>
      </c>
      <c r="D700" s="11" t="s">
        <v>37</v>
      </c>
      <c r="E700" s="13">
        <v>1.13226</v>
      </c>
      <c r="F700" s="14">
        <v>46000</v>
      </c>
      <c r="G700" s="14">
        <v>52083.96</v>
      </c>
      <c r="H700" s="15">
        <v>90000</v>
      </c>
      <c r="I700" s="14">
        <v>101903.40000000001</v>
      </c>
      <c r="J700" s="16">
        <v>1</v>
      </c>
      <c r="K700" s="14">
        <v>90000</v>
      </c>
      <c r="L700" s="14">
        <v>101903.40000000001</v>
      </c>
      <c r="M700" s="14">
        <v>0</v>
      </c>
      <c r="N700" s="14">
        <v>0</v>
      </c>
      <c r="O700" s="14">
        <v>90000</v>
      </c>
      <c r="P700" s="14">
        <v>101903.40000000001</v>
      </c>
      <c r="Q700" s="14">
        <f t="shared" si="10"/>
        <v>101903.40000000001</v>
      </c>
      <c r="R700" s="14">
        <v>49819.44000000001</v>
      </c>
      <c r="U700" s="1" t="s">
        <v>531</v>
      </c>
    </row>
    <row r="701" spans="1:21" ht="15" hidden="1" x14ac:dyDescent="0.2">
      <c r="A701" s="10">
        <v>18</v>
      </c>
      <c r="B701" s="11" t="s">
        <v>76</v>
      </c>
      <c r="C701" s="12" t="s">
        <v>385</v>
      </c>
      <c r="D701" s="11" t="s">
        <v>37</v>
      </c>
      <c r="E701" s="13">
        <v>3.4962200000000001</v>
      </c>
      <c r="F701" s="14">
        <v>46000</v>
      </c>
      <c r="G701" s="14">
        <v>160826.12</v>
      </c>
      <c r="H701" s="15">
        <v>90000</v>
      </c>
      <c r="I701" s="14">
        <v>314659.8</v>
      </c>
      <c r="J701" s="16">
        <v>1</v>
      </c>
      <c r="K701" s="14">
        <v>90000</v>
      </c>
      <c r="L701" s="14">
        <v>314659.8</v>
      </c>
      <c r="M701" s="14">
        <v>0</v>
      </c>
      <c r="N701" s="14">
        <v>0</v>
      </c>
      <c r="O701" s="14">
        <v>90000</v>
      </c>
      <c r="P701" s="14">
        <v>314659.8</v>
      </c>
      <c r="Q701" s="14">
        <f t="shared" si="10"/>
        <v>314659.8</v>
      </c>
      <c r="R701" s="14">
        <v>153833.68</v>
      </c>
      <c r="U701" s="1" t="s">
        <v>531</v>
      </c>
    </row>
    <row r="702" spans="1:21" ht="15" hidden="1" x14ac:dyDescent="0.2">
      <c r="A702" s="10">
        <v>19</v>
      </c>
      <c r="B702" s="11" t="s">
        <v>78</v>
      </c>
      <c r="C702" s="12" t="s">
        <v>199</v>
      </c>
      <c r="D702" s="11" t="s">
        <v>172</v>
      </c>
      <c r="E702" s="13">
        <v>34.940433999999996</v>
      </c>
      <c r="F702" s="14">
        <v>75000</v>
      </c>
      <c r="G702" s="14">
        <v>2620532.5499999998</v>
      </c>
      <c r="H702" s="15">
        <v>90000</v>
      </c>
      <c r="I702" s="14">
        <v>3144639.0599999996</v>
      </c>
      <c r="J702" s="16">
        <v>1</v>
      </c>
      <c r="K702" s="14">
        <v>90000</v>
      </c>
      <c r="L702" s="14">
        <v>3144639.0599999996</v>
      </c>
      <c r="M702" s="14">
        <v>0</v>
      </c>
      <c r="N702" s="14">
        <v>0</v>
      </c>
      <c r="O702" s="14">
        <v>90000</v>
      </c>
      <c r="P702" s="14">
        <v>3144639.0599999996</v>
      </c>
      <c r="Q702" s="14">
        <f t="shared" si="10"/>
        <v>3144639.0599999996</v>
      </c>
      <c r="R702" s="14">
        <v>524106.50999999978</v>
      </c>
      <c r="S702" s="1">
        <v>0</v>
      </c>
      <c r="T702" s="1">
        <v>0</v>
      </c>
      <c r="U702" s="1" t="s">
        <v>532</v>
      </c>
    </row>
    <row r="703" spans="1:21" ht="15" hidden="1" x14ac:dyDescent="0.2">
      <c r="A703" s="10">
        <v>20</v>
      </c>
      <c r="B703" s="11" t="s">
        <v>82</v>
      </c>
      <c r="C703" s="12" t="s">
        <v>199</v>
      </c>
      <c r="D703" s="11" t="s">
        <v>172</v>
      </c>
      <c r="E703" s="13">
        <v>4.5798800000000002</v>
      </c>
      <c r="F703" s="14">
        <v>75000</v>
      </c>
      <c r="G703" s="14">
        <v>343491</v>
      </c>
      <c r="H703" s="15">
        <v>90000</v>
      </c>
      <c r="I703" s="14">
        <v>412189.2</v>
      </c>
      <c r="J703" s="16">
        <v>1</v>
      </c>
      <c r="K703" s="14">
        <v>90000</v>
      </c>
      <c r="L703" s="14">
        <v>412189.2</v>
      </c>
      <c r="M703" s="14">
        <v>0</v>
      </c>
      <c r="N703" s="14">
        <v>0</v>
      </c>
      <c r="O703" s="14">
        <v>90000</v>
      </c>
      <c r="P703" s="14">
        <v>412189.2</v>
      </c>
      <c r="Q703" s="14">
        <f t="shared" si="10"/>
        <v>412189.2</v>
      </c>
      <c r="R703" s="14">
        <v>68698.200000000012</v>
      </c>
      <c r="S703" s="1">
        <v>0</v>
      </c>
      <c r="T703" s="1">
        <v>0</v>
      </c>
      <c r="U703" s="1" t="s">
        <v>532</v>
      </c>
    </row>
    <row r="704" spans="1:21" ht="15" hidden="1" x14ac:dyDescent="0.2">
      <c r="A704" s="10">
        <v>21</v>
      </c>
      <c r="B704" s="11" t="s">
        <v>84</v>
      </c>
      <c r="C704" s="12" t="s">
        <v>199</v>
      </c>
      <c r="D704" s="11" t="s">
        <v>172</v>
      </c>
      <c r="E704" s="13">
        <v>34.573702000000004</v>
      </c>
      <c r="F704" s="14">
        <v>75000</v>
      </c>
      <c r="G704" s="14">
        <v>2593027.6500000004</v>
      </c>
      <c r="H704" s="15">
        <v>90000</v>
      </c>
      <c r="I704" s="14">
        <v>3111633.18</v>
      </c>
      <c r="J704" s="16">
        <v>1</v>
      </c>
      <c r="K704" s="14">
        <v>90000</v>
      </c>
      <c r="L704" s="14">
        <v>3111633.18</v>
      </c>
      <c r="M704" s="14">
        <v>0</v>
      </c>
      <c r="N704" s="14">
        <v>0</v>
      </c>
      <c r="O704" s="14">
        <v>90000</v>
      </c>
      <c r="P704" s="14">
        <v>3111633.18</v>
      </c>
      <c r="Q704" s="14">
        <f t="shared" si="10"/>
        <v>3111633.18</v>
      </c>
      <c r="R704" s="14">
        <v>518605.5299999998</v>
      </c>
      <c r="U704" s="1" t="s">
        <v>533</v>
      </c>
    </row>
    <row r="705" spans="1:21" ht="15" hidden="1" x14ac:dyDescent="0.2">
      <c r="A705" s="10">
        <v>22</v>
      </c>
      <c r="B705" s="11" t="s">
        <v>86</v>
      </c>
      <c r="C705" s="12" t="s">
        <v>199</v>
      </c>
      <c r="D705" s="11" t="s">
        <v>172</v>
      </c>
      <c r="E705" s="13">
        <v>4.7375040000000004</v>
      </c>
      <c r="F705" s="14">
        <v>75000</v>
      </c>
      <c r="G705" s="14">
        <v>355312.80000000005</v>
      </c>
      <c r="H705" s="15">
        <v>90000</v>
      </c>
      <c r="I705" s="14">
        <v>426375.36000000004</v>
      </c>
      <c r="J705" s="16">
        <v>1</v>
      </c>
      <c r="K705" s="14">
        <v>90000</v>
      </c>
      <c r="L705" s="14">
        <v>426375.36000000004</v>
      </c>
      <c r="M705" s="14">
        <v>0</v>
      </c>
      <c r="N705" s="14">
        <v>0</v>
      </c>
      <c r="O705" s="14">
        <v>90000</v>
      </c>
      <c r="P705" s="14">
        <v>426375.36000000004</v>
      </c>
      <c r="Q705" s="14">
        <f t="shared" si="10"/>
        <v>426375.36000000004</v>
      </c>
      <c r="R705" s="14">
        <v>71062.559999999998</v>
      </c>
      <c r="U705" s="1" t="s">
        <v>533</v>
      </c>
    </row>
    <row r="706" spans="1:21" ht="15" hidden="1" x14ac:dyDescent="0.2">
      <c r="A706" s="10">
        <v>23</v>
      </c>
      <c r="B706" s="11" t="s">
        <v>88</v>
      </c>
      <c r="C706" s="12" t="s">
        <v>199</v>
      </c>
      <c r="D706" s="11" t="s">
        <v>172</v>
      </c>
      <c r="E706" s="13">
        <v>34.940433999999996</v>
      </c>
      <c r="F706" s="14">
        <v>75000</v>
      </c>
      <c r="G706" s="14">
        <v>2620532.5499999998</v>
      </c>
      <c r="H706" s="15">
        <v>90000</v>
      </c>
      <c r="I706" s="14">
        <v>3144639.0599999996</v>
      </c>
      <c r="J706" s="16">
        <v>1</v>
      </c>
      <c r="K706" s="14">
        <v>90000</v>
      </c>
      <c r="L706" s="14">
        <v>3144639.0599999996</v>
      </c>
      <c r="M706" s="14">
        <v>0</v>
      </c>
      <c r="N706" s="14">
        <v>0</v>
      </c>
      <c r="O706" s="14">
        <v>90000</v>
      </c>
      <c r="P706" s="14">
        <v>3144639.0599999996</v>
      </c>
      <c r="Q706" s="14">
        <f t="shared" si="10"/>
        <v>3144639.0599999996</v>
      </c>
      <c r="R706" s="14">
        <v>524106.50999999978</v>
      </c>
      <c r="U706" s="1" t="s">
        <v>531</v>
      </c>
    </row>
    <row r="707" spans="1:21" ht="15" hidden="1" x14ac:dyDescent="0.2">
      <c r="A707" s="10">
        <v>24</v>
      </c>
      <c r="B707" s="11" t="s">
        <v>299</v>
      </c>
      <c r="C707" s="12" t="s">
        <v>199</v>
      </c>
      <c r="D707" s="11" t="s">
        <v>172</v>
      </c>
      <c r="E707" s="13">
        <v>4.5235159999999999</v>
      </c>
      <c r="F707" s="14">
        <v>75000</v>
      </c>
      <c r="G707" s="14">
        <v>339263.7</v>
      </c>
      <c r="H707" s="15">
        <v>90000</v>
      </c>
      <c r="I707" s="14">
        <v>407116.44</v>
      </c>
      <c r="J707" s="16">
        <v>1</v>
      </c>
      <c r="K707" s="14">
        <v>90000</v>
      </c>
      <c r="L707" s="14">
        <v>407116.44</v>
      </c>
      <c r="M707" s="14">
        <v>0</v>
      </c>
      <c r="N707" s="14">
        <v>0</v>
      </c>
      <c r="O707" s="14">
        <v>90000</v>
      </c>
      <c r="P707" s="14">
        <v>407116.44</v>
      </c>
      <c r="Q707" s="14">
        <f t="shared" si="10"/>
        <v>407116.44</v>
      </c>
      <c r="R707" s="14">
        <v>67852.739999999991</v>
      </c>
      <c r="U707" s="1" t="s">
        <v>531</v>
      </c>
    </row>
    <row r="708" spans="1:21" ht="15" hidden="1" x14ac:dyDescent="0.2">
      <c r="A708" s="10">
        <v>25</v>
      </c>
      <c r="B708" s="11" t="s">
        <v>301</v>
      </c>
      <c r="C708" s="12" t="s">
        <v>201</v>
      </c>
      <c r="D708" s="11" t="s">
        <v>172</v>
      </c>
      <c r="E708" s="13">
        <v>42.456819999999993</v>
      </c>
      <c r="F708" s="14">
        <v>29000</v>
      </c>
      <c r="G708" s="14">
        <v>1231247.7799999998</v>
      </c>
      <c r="H708" s="15">
        <v>100000</v>
      </c>
      <c r="I708" s="14">
        <v>4245681.9999999991</v>
      </c>
      <c r="J708" s="16">
        <v>1</v>
      </c>
      <c r="K708" s="14">
        <v>100000</v>
      </c>
      <c r="L708" s="14">
        <v>4245681.9999999991</v>
      </c>
      <c r="M708" s="14">
        <v>0</v>
      </c>
      <c r="N708" s="14">
        <v>0</v>
      </c>
      <c r="O708" s="14">
        <v>100000</v>
      </c>
      <c r="P708" s="14">
        <v>4245681.9999999991</v>
      </c>
      <c r="Q708" s="14">
        <f t="shared" si="10"/>
        <v>4245681.9999999991</v>
      </c>
      <c r="R708" s="14">
        <v>3014434.2199999993</v>
      </c>
      <c r="S708" s="1">
        <v>0</v>
      </c>
      <c r="T708" s="1">
        <v>0</v>
      </c>
      <c r="U708" s="1" t="s">
        <v>532</v>
      </c>
    </row>
    <row r="709" spans="1:21" ht="15" hidden="1" x14ac:dyDescent="0.2">
      <c r="A709" s="10">
        <v>26</v>
      </c>
      <c r="B709" s="11" t="s">
        <v>303</v>
      </c>
      <c r="C709" s="12" t="s">
        <v>201</v>
      </c>
      <c r="D709" s="11" t="s">
        <v>172</v>
      </c>
      <c r="E709" s="13">
        <v>9.8399909999999995</v>
      </c>
      <c r="F709" s="14">
        <v>29000</v>
      </c>
      <c r="G709" s="14">
        <v>285359.739</v>
      </c>
      <c r="H709" s="15">
        <v>100000</v>
      </c>
      <c r="I709" s="14">
        <v>983999.1</v>
      </c>
      <c r="J709" s="16">
        <v>1</v>
      </c>
      <c r="K709" s="14">
        <v>100000</v>
      </c>
      <c r="L709" s="14">
        <v>983999.1</v>
      </c>
      <c r="M709" s="14">
        <v>0</v>
      </c>
      <c r="N709" s="14">
        <v>0</v>
      </c>
      <c r="O709" s="14">
        <v>100000</v>
      </c>
      <c r="P709" s="14">
        <v>983999.1</v>
      </c>
      <c r="Q709" s="14">
        <f t="shared" si="10"/>
        <v>983999.1</v>
      </c>
      <c r="R709" s="14">
        <v>698639.36100000003</v>
      </c>
      <c r="S709" s="1">
        <v>0</v>
      </c>
      <c r="T709" s="1">
        <v>0</v>
      </c>
      <c r="U709" s="1" t="s">
        <v>532</v>
      </c>
    </row>
    <row r="710" spans="1:21" ht="15" hidden="1" x14ac:dyDescent="0.2">
      <c r="A710" s="10">
        <v>27</v>
      </c>
      <c r="B710" s="11" t="s">
        <v>96</v>
      </c>
      <c r="C710" s="12" t="s">
        <v>201</v>
      </c>
      <c r="D710" s="11" t="s">
        <v>172</v>
      </c>
      <c r="E710" s="13">
        <v>78.329700000000003</v>
      </c>
      <c r="F710" s="14">
        <v>29000</v>
      </c>
      <c r="G710" s="14">
        <v>2271561.3000000003</v>
      </c>
      <c r="H710" s="15">
        <v>100000</v>
      </c>
      <c r="I710" s="14">
        <v>7832970</v>
      </c>
      <c r="J710" s="16">
        <v>1</v>
      </c>
      <c r="K710" s="14">
        <v>100000</v>
      </c>
      <c r="L710" s="14">
        <v>7832970</v>
      </c>
      <c r="M710" s="14">
        <v>0</v>
      </c>
      <c r="N710" s="14">
        <v>0</v>
      </c>
      <c r="O710" s="14">
        <v>100000</v>
      </c>
      <c r="P710" s="14">
        <v>7832970</v>
      </c>
      <c r="Q710" s="14">
        <f t="shared" ref="Q710:Q773" si="11">E710*O710</f>
        <v>7832970</v>
      </c>
      <c r="R710" s="14">
        <v>5561408.6999999993</v>
      </c>
      <c r="S710" s="1">
        <v>0</v>
      </c>
      <c r="T710" s="1">
        <v>0</v>
      </c>
      <c r="U710" s="1" t="s">
        <v>532</v>
      </c>
    </row>
    <row r="711" spans="1:21" ht="15" hidden="1" x14ac:dyDescent="0.2">
      <c r="A711" s="10">
        <v>28</v>
      </c>
      <c r="B711" s="11" t="s">
        <v>100</v>
      </c>
      <c r="C711" s="12" t="s">
        <v>201</v>
      </c>
      <c r="D711" s="11" t="s">
        <v>172</v>
      </c>
      <c r="E711" s="13">
        <v>41.548611999999999</v>
      </c>
      <c r="F711" s="14">
        <v>29000</v>
      </c>
      <c r="G711" s="14">
        <v>1204909.7479999999</v>
      </c>
      <c r="H711" s="15">
        <v>100000</v>
      </c>
      <c r="I711" s="14">
        <v>4154861.1999999997</v>
      </c>
      <c r="J711" s="16">
        <v>1</v>
      </c>
      <c r="K711" s="14">
        <v>100000</v>
      </c>
      <c r="L711" s="14">
        <v>4154861.1999999997</v>
      </c>
      <c r="M711" s="14">
        <v>0</v>
      </c>
      <c r="N711" s="14">
        <v>0</v>
      </c>
      <c r="O711" s="14">
        <v>100000</v>
      </c>
      <c r="P711" s="14">
        <v>4154861.1999999997</v>
      </c>
      <c r="Q711" s="14">
        <f t="shared" si="11"/>
        <v>4154861.1999999997</v>
      </c>
      <c r="R711" s="14">
        <v>2949951.4519999996</v>
      </c>
      <c r="U711" s="1" t="s">
        <v>533</v>
      </c>
    </row>
    <row r="712" spans="1:21" ht="15" hidden="1" x14ac:dyDescent="0.2">
      <c r="A712" s="10">
        <v>29</v>
      </c>
      <c r="B712" s="11" t="s">
        <v>106</v>
      </c>
      <c r="C712" s="12" t="s">
        <v>201</v>
      </c>
      <c r="D712" s="11" t="s">
        <v>172</v>
      </c>
      <c r="E712" s="13">
        <v>8.1776799999999987</v>
      </c>
      <c r="F712" s="14">
        <v>29000</v>
      </c>
      <c r="G712" s="14">
        <v>237152.71999999997</v>
      </c>
      <c r="H712" s="15">
        <v>100000</v>
      </c>
      <c r="I712" s="14">
        <v>817767.99999999988</v>
      </c>
      <c r="J712" s="16">
        <v>1</v>
      </c>
      <c r="K712" s="14">
        <v>100000</v>
      </c>
      <c r="L712" s="14">
        <v>817767.99999999988</v>
      </c>
      <c r="M712" s="14">
        <v>0</v>
      </c>
      <c r="N712" s="14">
        <v>0</v>
      </c>
      <c r="O712" s="14">
        <v>100000</v>
      </c>
      <c r="P712" s="14">
        <v>817767.99999999988</v>
      </c>
      <c r="Q712" s="14">
        <f t="shared" si="11"/>
        <v>817767.99999999988</v>
      </c>
      <c r="R712" s="14">
        <v>580615.27999999991</v>
      </c>
      <c r="U712" s="1" t="s">
        <v>533</v>
      </c>
    </row>
    <row r="713" spans="1:21" ht="15" hidden="1" x14ac:dyDescent="0.2">
      <c r="A713" s="10">
        <v>30</v>
      </c>
      <c r="B713" s="11" t="s">
        <v>306</v>
      </c>
      <c r="C713" s="12" t="s">
        <v>201</v>
      </c>
      <c r="D713" s="11" t="s">
        <v>172</v>
      </c>
      <c r="E713" s="13">
        <v>63.669599999999996</v>
      </c>
      <c r="F713" s="14">
        <v>29000</v>
      </c>
      <c r="G713" s="14">
        <v>1846418.4</v>
      </c>
      <c r="H713" s="15">
        <v>100000</v>
      </c>
      <c r="I713" s="14">
        <v>6366960</v>
      </c>
      <c r="J713" s="16">
        <v>1</v>
      </c>
      <c r="K713" s="14">
        <v>100000</v>
      </c>
      <c r="L713" s="14">
        <v>6366960</v>
      </c>
      <c r="M713" s="14">
        <v>0</v>
      </c>
      <c r="N713" s="14">
        <v>0</v>
      </c>
      <c r="O713" s="14">
        <v>100000</v>
      </c>
      <c r="P713" s="14">
        <v>6366960</v>
      </c>
      <c r="Q713" s="14">
        <f t="shared" si="11"/>
        <v>6366960</v>
      </c>
      <c r="R713" s="14">
        <v>4520541.5999999996</v>
      </c>
      <c r="U713" s="1" t="s">
        <v>533</v>
      </c>
    </row>
    <row r="714" spans="1:21" ht="15" hidden="1" x14ac:dyDescent="0.2">
      <c r="A714" s="10">
        <v>31</v>
      </c>
      <c r="B714" s="11" t="s">
        <v>308</v>
      </c>
      <c r="C714" s="12" t="s">
        <v>201</v>
      </c>
      <c r="D714" s="11" t="s">
        <v>172</v>
      </c>
      <c r="E714" s="13">
        <v>42.456819999999993</v>
      </c>
      <c r="F714" s="14">
        <v>29000</v>
      </c>
      <c r="G714" s="14">
        <v>1231247.7799999998</v>
      </c>
      <c r="H714" s="15">
        <v>100000</v>
      </c>
      <c r="I714" s="14">
        <v>4245681.9999999991</v>
      </c>
      <c r="J714" s="16">
        <v>1</v>
      </c>
      <c r="K714" s="14">
        <v>100000</v>
      </c>
      <c r="L714" s="14">
        <v>4245681.9999999991</v>
      </c>
      <c r="M714" s="14">
        <v>0</v>
      </c>
      <c r="N714" s="14">
        <v>0</v>
      </c>
      <c r="O714" s="14">
        <v>100000</v>
      </c>
      <c r="P714" s="14">
        <v>4245681.9999999991</v>
      </c>
      <c r="Q714" s="14">
        <f t="shared" si="11"/>
        <v>4245681.9999999991</v>
      </c>
      <c r="R714" s="14">
        <v>3014434.2199999993</v>
      </c>
      <c r="U714" s="1" t="s">
        <v>531</v>
      </c>
    </row>
    <row r="715" spans="1:21" ht="15" hidden="1" x14ac:dyDescent="0.2">
      <c r="A715" s="10">
        <v>32</v>
      </c>
      <c r="B715" s="11" t="s">
        <v>301</v>
      </c>
      <c r="C715" s="12" t="s">
        <v>201</v>
      </c>
      <c r="D715" s="11" t="s">
        <v>172</v>
      </c>
      <c r="E715" s="13">
        <v>10.099411</v>
      </c>
      <c r="F715" s="14">
        <v>29000</v>
      </c>
      <c r="G715" s="14">
        <v>292882.91899999999</v>
      </c>
      <c r="H715" s="15">
        <v>100000</v>
      </c>
      <c r="I715" s="14">
        <v>1009941.1</v>
      </c>
      <c r="J715" s="16">
        <v>1</v>
      </c>
      <c r="K715" s="14">
        <v>100000</v>
      </c>
      <c r="L715" s="14">
        <v>1009941.1</v>
      </c>
      <c r="M715" s="14">
        <v>0</v>
      </c>
      <c r="N715" s="14">
        <v>0</v>
      </c>
      <c r="O715" s="14">
        <v>100000</v>
      </c>
      <c r="P715" s="14">
        <v>1009941.1</v>
      </c>
      <c r="Q715" s="14">
        <f t="shared" si="11"/>
        <v>1009941.1</v>
      </c>
      <c r="R715" s="14">
        <v>717058.18099999998</v>
      </c>
      <c r="U715" s="1" t="s">
        <v>531</v>
      </c>
    </row>
    <row r="716" spans="1:21" ht="15" hidden="1" x14ac:dyDescent="0.2">
      <c r="A716" s="10">
        <v>33</v>
      </c>
      <c r="B716" s="11" t="s">
        <v>311</v>
      </c>
      <c r="C716" s="12" t="s">
        <v>201</v>
      </c>
      <c r="D716" s="11" t="s">
        <v>172</v>
      </c>
      <c r="E716" s="13">
        <v>119.0502</v>
      </c>
      <c r="F716" s="14">
        <v>29000</v>
      </c>
      <c r="G716" s="14">
        <v>3452455.8000000003</v>
      </c>
      <c r="H716" s="15">
        <v>100000</v>
      </c>
      <c r="I716" s="14">
        <v>11905020</v>
      </c>
      <c r="J716" s="16">
        <v>1</v>
      </c>
      <c r="K716" s="14">
        <v>100000</v>
      </c>
      <c r="L716" s="14">
        <v>11905020</v>
      </c>
      <c r="M716" s="14">
        <v>0</v>
      </c>
      <c r="N716" s="14">
        <v>0</v>
      </c>
      <c r="O716" s="14">
        <v>100000</v>
      </c>
      <c r="P716" s="14">
        <v>11905020</v>
      </c>
      <c r="Q716" s="14">
        <f t="shared" si="11"/>
        <v>11905020</v>
      </c>
      <c r="R716" s="14">
        <v>8452564.1999999993</v>
      </c>
      <c r="U716" s="1" t="s">
        <v>531</v>
      </c>
    </row>
    <row r="717" spans="1:21" ht="15" hidden="1" x14ac:dyDescent="0.2">
      <c r="A717" s="10">
        <v>34</v>
      </c>
      <c r="B717" s="11" t="s">
        <v>313</v>
      </c>
      <c r="C717" s="12" t="s">
        <v>387</v>
      </c>
      <c r="D717" s="11" t="s">
        <v>37</v>
      </c>
      <c r="E717" s="13">
        <v>2.1041999999999996</v>
      </c>
      <c r="F717" s="14">
        <v>56897</v>
      </c>
      <c r="G717" s="14">
        <v>119722.66739999998</v>
      </c>
      <c r="H717" s="15">
        <v>100000</v>
      </c>
      <c r="I717" s="14">
        <v>210419.99999999997</v>
      </c>
      <c r="J717" s="16">
        <v>1</v>
      </c>
      <c r="K717" s="14">
        <v>100000</v>
      </c>
      <c r="L717" s="14">
        <v>210419.99999999997</v>
      </c>
      <c r="M717" s="14">
        <v>0</v>
      </c>
      <c r="N717" s="14">
        <v>0</v>
      </c>
      <c r="O717" s="14">
        <v>100000</v>
      </c>
      <c r="P717" s="14">
        <v>210419.99999999997</v>
      </c>
      <c r="Q717" s="14">
        <f t="shared" si="11"/>
        <v>210419.99999999997</v>
      </c>
      <c r="R717" s="14">
        <v>90697.332599999994</v>
      </c>
      <c r="S717" s="1">
        <v>0</v>
      </c>
      <c r="T717" s="1">
        <v>0</v>
      </c>
      <c r="U717" s="1" t="s">
        <v>532</v>
      </c>
    </row>
    <row r="718" spans="1:21" ht="15" hidden="1" x14ac:dyDescent="0.2">
      <c r="A718" s="10">
        <v>35</v>
      </c>
      <c r="B718" s="11" t="s">
        <v>315</v>
      </c>
      <c r="C718" s="12" t="s">
        <v>387</v>
      </c>
      <c r="D718" s="11" t="s">
        <v>37</v>
      </c>
      <c r="E718" s="13">
        <v>2.6417999999999999</v>
      </c>
      <c r="F718" s="14">
        <v>56897</v>
      </c>
      <c r="G718" s="14">
        <v>150310.49460000001</v>
      </c>
      <c r="H718" s="15">
        <v>100000</v>
      </c>
      <c r="I718" s="14">
        <v>264180</v>
      </c>
      <c r="J718" s="16">
        <v>1</v>
      </c>
      <c r="K718" s="14">
        <v>100000</v>
      </c>
      <c r="L718" s="14">
        <v>264180</v>
      </c>
      <c r="M718" s="14">
        <v>0</v>
      </c>
      <c r="N718" s="14">
        <v>0</v>
      </c>
      <c r="O718" s="14">
        <v>100000</v>
      </c>
      <c r="P718" s="14">
        <v>264180</v>
      </c>
      <c r="Q718" s="14">
        <f t="shared" si="11"/>
        <v>264180</v>
      </c>
      <c r="R718" s="14">
        <v>113869.50539999999</v>
      </c>
      <c r="S718" s="1">
        <v>0</v>
      </c>
      <c r="T718" s="1">
        <v>0</v>
      </c>
      <c r="U718" s="1" t="s">
        <v>532</v>
      </c>
    </row>
    <row r="719" spans="1:21" ht="15" hidden="1" x14ac:dyDescent="0.2">
      <c r="A719" s="10">
        <v>36</v>
      </c>
      <c r="B719" s="11" t="s">
        <v>317</v>
      </c>
      <c r="C719" s="12" t="s">
        <v>387</v>
      </c>
      <c r="D719" s="11" t="s">
        <v>37</v>
      </c>
      <c r="E719" s="13">
        <v>2.4297</v>
      </c>
      <c r="F719" s="14">
        <v>56897</v>
      </c>
      <c r="G719" s="14">
        <v>138242.6409</v>
      </c>
      <c r="H719" s="15">
        <v>100000</v>
      </c>
      <c r="I719" s="14">
        <v>242970</v>
      </c>
      <c r="J719" s="16">
        <v>1</v>
      </c>
      <c r="K719" s="14">
        <v>100000</v>
      </c>
      <c r="L719" s="14">
        <v>242970</v>
      </c>
      <c r="M719" s="14">
        <v>0</v>
      </c>
      <c r="N719" s="14">
        <v>0</v>
      </c>
      <c r="O719" s="14">
        <v>100000</v>
      </c>
      <c r="P719" s="14">
        <v>242970</v>
      </c>
      <c r="Q719" s="14">
        <f t="shared" si="11"/>
        <v>242970</v>
      </c>
      <c r="R719" s="14">
        <v>104727.3591</v>
      </c>
      <c r="U719" s="1" t="s">
        <v>533</v>
      </c>
    </row>
    <row r="720" spans="1:21" ht="15" hidden="1" x14ac:dyDescent="0.2">
      <c r="A720" s="10">
        <v>37</v>
      </c>
      <c r="B720" s="11" t="s">
        <v>319</v>
      </c>
      <c r="C720" s="12" t="s">
        <v>387</v>
      </c>
      <c r="D720" s="11" t="s">
        <v>37</v>
      </c>
      <c r="E720" s="13">
        <v>2.1041999999999996</v>
      </c>
      <c r="F720" s="14">
        <v>56897</v>
      </c>
      <c r="G720" s="14">
        <v>119722.66739999998</v>
      </c>
      <c r="H720" s="15">
        <v>100000</v>
      </c>
      <c r="I720" s="14">
        <v>210419.99999999997</v>
      </c>
      <c r="J720" s="16">
        <v>1</v>
      </c>
      <c r="K720" s="14">
        <v>100000</v>
      </c>
      <c r="L720" s="14">
        <v>210419.99999999997</v>
      </c>
      <c r="M720" s="14">
        <v>0</v>
      </c>
      <c r="N720" s="14">
        <v>0</v>
      </c>
      <c r="O720" s="14">
        <v>100000</v>
      </c>
      <c r="P720" s="14">
        <v>210419.99999999997</v>
      </c>
      <c r="Q720" s="14">
        <f t="shared" si="11"/>
        <v>210419.99999999997</v>
      </c>
      <c r="R720" s="14">
        <v>90697.332599999994</v>
      </c>
      <c r="U720" s="1" t="s">
        <v>531</v>
      </c>
    </row>
    <row r="721" spans="1:21" ht="15" hidden="1" x14ac:dyDescent="0.2">
      <c r="A721" s="10">
        <v>38</v>
      </c>
      <c r="B721" s="11" t="s">
        <v>303</v>
      </c>
      <c r="C721" s="12" t="s">
        <v>387</v>
      </c>
      <c r="D721" s="11" t="s">
        <v>37</v>
      </c>
      <c r="E721" s="13">
        <v>6.4973999999999998</v>
      </c>
      <c r="F721" s="14">
        <v>56897</v>
      </c>
      <c r="G721" s="14">
        <v>369682.56780000002</v>
      </c>
      <c r="H721" s="15">
        <v>100000</v>
      </c>
      <c r="I721" s="14">
        <v>649740</v>
      </c>
      <c r="J721" s="16">
        <v>1</v>
      </c>
      <c r="K721" s="14">
        <v>100000</v>
      </c>
      <c r="L721" s="14">
        <v>649740</v>
      </c>
      <c r="M721" s="14">
        <v>0</v>
      </c>
      <c r="N721" s="14">
        <v>0</v>
      </c>
      <c r="O721" s="14">
        <v>100000</v>
      </c>
      <c r="P721" s="14">
        <v>649740</v>
      </c>
      <c r="Q721" s="14">
        <f t="shared" si="11"/>
        <v>649740</v>
      </c>
      <c r="R721" s="14">
        <v>280057.43219999998</v>
      </c>
      <c r="U721" s="1" t="s">
        <v>531</v>
      </c>
    </row>
    <row r="722" spans="1:21" ht="15" hidden="1" x14ac:dyDescent="0.2">
      <c r="A722" s="10">
        <v>39</v>
      </c>
      <c r="B722" s="11" t="s">
        <v>108</v>
      </c>
      <c r="C722" s="12" t="s">
        <v>203</v>
      </c>
      <c r="D722" s="11" t="s">
        <v>172</v>
      </c>
      <c r="E722" s="13">
        <v>57.852194000000004</v>
      </c>
      <c r="F722" s="14">
        <v>75000</v>
      </c>
      <c r="G722" s="14">
        <v>4338914.5500000007</v>
      </c>
      <c r="H722" s="15">
        <v>135000</v>
      </c>
      <c r="I722" s="14">
        <v>7810046.1900000004</v>
      </c>
      <c r="J722" s="16">
        <v>1</v>
      </c>
      <c r="K722" s="14">
        <v>135000</v>
      </c>
      <c r="L722" s="14">
        <v>7810046.1900000004</v>
      </c>
      <c r="M722" s="14">
        <v>0</v>
      </c>
      <c r="N722" s="14">
        <v>0</v>
      </c>
      <c r="O722" s="14">
        <v>135000</v>
      </c>
      <c r="P722" s="14">
        <v>7810046.1900000004</v>
      </c>
      <c r="Q722" s="14">
        <f t="shared" si="11"/>
        <v>7810046.1900000004</v>
      </c>
      <c r="R722" s="14">
        <v>3471131.6399999997</v>
      </c>
      <c r="S722" s="1">
        <v>0</v>
      </c>
      <c r="T722" s="1">
        <v>0</v>
      </c>
      <c r="U722" s="1" t="s">
        <v>532</v>
      </c>
    </row>
    <row r="723" spans="1:21" ht="15" hidden="1" x14ac:dyDescent="0.2">
      <c r="A723" s="10">
        <v>40</v>
      </c>
      <c r="B723" s="11" t="s">
        <v>322</v>
      </c>
      <c r="C723" s="12" t="s">
        <v>203</v>
      </c>
      <c r="D723" s="11" t="s">
        <v>172</v>
      </c>
      <c r="E723" s="13">
        <v>7.5830800000000007</v>
      </c>
      <c r="F723" s="14">
        <v>75000</v>
      </c>
      <c r="G723" s="14">
        <v>568731</v>
      </c>
      <c r="H723" s="15">
        <v>135000</v>
      </c>
      <c r="I723" s="14">
        <v>1023715.8</v>
      </c>
      <c r="J723" s="16">
        <v>1</v>
      </c>
      <c r="K723" s="14">
        <v>135000</v>
      </c>
      <c r="L723" s="14">
        <v>1023715.8</v>
      </c>
      <c r="M723" s="14">
        <v>0</v>
      </c>
      <c r="N723" s="14">
        <v>0</v>
      </c>
      <c r="O723" s="14">
        <v>135000</v>
      </c>
      <c r="P723" s="14">
        <v>1023715.8</v>
      </c>
      <c r="Q723" s="14">
        <f t="shared" si="11"/>
        <v>1023715.8</v>
      </c>
      <c r="R723" s="14">
        <v>454984.80000000005</v>
      </c>
      <c r="S723" s="1">
        <v>0</v>
      </c>
      <c r="T723" s="1">
        <v>0</v>
      </c>
      <c r="U723" s="1" t="s">
        <v>532</v>
      </c>
    </row>
    <row r="724" spans="1:21" ht="15" hidden="1" x14ac:dyDescent="0.2">
      <c r="A724" s="10">
        <v>41</v>
      </c>
      <c r="B724" s="11" t="s">
        <v>324</v>
      </c>
      <c r="C724" s="12" t="s">
        <v>203</v>
      </c>
      <c r="D724" s="11" t="s">
        <v>172</v>
      </c>
      <c r="E724" s="13">
        <v>57.244982000000007</v>
      </c>
      <c r="F724" s="14">
        <v>75000</v>
      </c>
      <c r="G724" s="14">
        <v>4293373.6500000004</v>
      </c>
      <c r="H724" s="15">
        <v>135000</v>
      </c>
      <c r="I724" s="14">
        <v>7728072.5700000012</v>
      </c>
      <c r="J724" s="16">
        <v>1</v>
      </c>
      <c r="K724" s="14">
        <v>135000</v>
      </c>
      <c r="L724" s="14">
        <v>7728072.5700000012</v>
      </c>
      <c r="M724" s="14">
        <v>0</v>
      </c>
      <c r="N724" s="14">
        <v>0</v>
      </c>
      <c r="O724" s="14">
        <v>135000</v>
      </c>
      <c r="P724" s="14">
        <v>7728072.5700000012</v>
      </c>
      <c r="Q724" s="14">
        <f t="shared" si="11"/>
        <v>7728072.5700000012</v>
      </c>
      <c r="R724" s="14">
        <v>3434698.9200000009</v>
      </c>
      <c r="U724" s="1" t="s">
        <v>533</v>
      </c>
    </row>
    <row r="725" spans="1:21" ht="15" hidden="1" x14ac:dyDescent="0.2">
      <c r="A725" s="10">
        <v>42</v>
      </c>
      <c r="B725" s="11" t="s">
        <v>313</v>
      </c>
      <c r="C725" s="12" t="s">
        <v>203</v>
      </c>
      <c r="D725" s="11" t="s">
        <v>172</v>
      </c>
      <c r="E725" s="13">
        <v>7.8440640000000004</v>
      </c>
      <c r="F725" s="14">
        <v>75000</v>
      </c>
      <c r="G725" s="14">
        <v>588304.80000000005</v>
      </c>
      <c r="H725" s="15">
        <v>135000</v>
      </c>
      <c r="I725" s="14">
        <v>1058948.6400000001</v>
      </c>
      <c r="J725" s="16">
        <v>1</v>
      </c>
      <c r="K725" s="14">
        <v>135000</v>
      </c>
      <c r="L725" s="14">
        <v>1058948.6400000001</v>
      </c>
      <c r="M725" s="14">
        <v>0</v>
      </c>
      <c r="N725" s="14">
        <v>0</v>
      </c>
      <c r="O725" s="14">
        <v>135000</v>
      </c>
      <c r="P725" s="14">
        <v>1058948.6400000001</v>
      </c>
      <c r="Q725" s="14">
        <f t="shared" si="11"/>
        <v>1058948.6400000001</v>
      </c>
      <c r="R725" s="14">
        <v>470643.84000000008</v>
      </c>
      <c r="U725" s="1" t="s">
        <v>533</v>
      </c>
    </row>
    <row r="726" spans="1:21" ht="15" hidden="1" x14ac:dyDescent="0.2">
      <c r="A726" s="10">
        <v>43</v>
      </c>
      <c r="B726" s="11" t="s">
        <v>319</v>
      </c>
      <c r="C726" s="12" t="s">
        <v>203</v>
      </c>
      <c r="D726" s="11" t="s">
        <v>172</v>
      </c>
      <c r="E726" s="13">
        <v>57.852194000000004</v>
      </c>
      <c r="F726" s="14">
        <v>75000</v>
      </c>
      <c r="G726" s="14">
        <v>4338914.5500000007</v>
      </c>
      <c r="H726" s="15">
        <v>135000</v>
      </c>
      <c r="I726" s="14">
        <v>7810046.1900000004</v>
      </c>
      <c r="J726" s="16">
        <v>1</v>
      </c>
      <c r="K726" s="14">
        <v>135000</v>
      </c>
      <c r="L726" s="14">
        <v>7810046.1900000004</v>
      </c>
      <c r="M726" s="14">
        <v>0</v>
      </c>
      <c r="N726" s="14">
        <v>0</v>
      </c>
      <c r="O726" s="14">
        <v>135000</v>
      </c>
      <c r="P726" s="14">
        <v>7810046.1900000004</v>
      </c>
      <c r="Q726" s="14">
        <f t="shared" si="11"/>
        <v>7810046.1900000004</v>
      </c>
      <c r="R726" s="14">
        <v>3471131.6399999997</v>
      </c>
      <c r="U726" s="1" t="s">
        <v>531</v>
      </c>
    </row>
    <row r="727" spans="1:21" ht="15" hidden="1" x14ac:dyDescent="0.2">
      <c r="A727" s="10">
        <v>44</v>
      </c>
      <c r="B727" s="11" t="s">
        <v>303</v>
      </c>
      <c r="C727" s="12" t="s">
        <v>203</v>
      </c>
      <c r="D727" s="11" t="s">
        <v>172</v>
      </c>
      <c r="E727" s="13">
        <v>7.4897560000000007</v>
      </c>
      <c r="F727" s="14">
        <v>75000</v>
      </c>
      <c r="G727" s="14">
        <v>561731.70000000007</v>
      </c>
      <c r="H727" s="15">
        <v>135000</v>
      </c>
      <c r="I727" s="14">
        <v>1011117.06</v>
      </c>
      <c r="J727" s="16">
        <v>1</v>
      </c>
      <c r="K727" s="14">
        <v>135000</v>
      </c>
      <c r="L727" s="14">
        <v>1011117.06</v>
      </c>
      <c r="M727" s="14">
        <v>0</v>
      </c>
      <c r="N727" s="14">
        <v>0</v>
      </c>
      <c r="O727" s="14">
        <v>135000</v>
      </c>
      <c r="P727" s="14">
        <v>1011117.06</v>
      </c>
      <c r="Q727" s="14">
        <f t="shared" si="11"/>
        <v>1011117.06</v>
      </c>
      <c r="R727" s="14">
        <v>449385.36</v>
      </c>
      <c r="U727" s="1" t="s">
        <v>531</v>
      </c>
    </row>
    <row r="728" spans="1:21" ht="15" hidden="1" x14ac:dyDescent="0.2">
      <c r="A728" s="10">
        <v>45</v>
      </c>
      <c r="B728" s="11" t="s">
        <v>315</v>
      </c>
      <c r="C728" s="12" t="s">
        <v>205</v>
      </c>
      <c r="D728" s="11" t="s">
        <v>172</v>
      </c>
      <c r="E728" s="13">
        <v>67.431419999999989</v>
      </c>
      <c r="F728" s="14">
        <v>29000</v>
      </c>
      <c r="G728" s="14">
        <v>1955511.1799999997</v>
      </c>
      <c r="H728" s="15">
        <v>145000</v>
      </c>
      <c r="I728" s="14">
        <v>9777555.8999999985</v>
      </c>
      <c r="J728" s="16">
        <v>1</v>
      </c>
      <c r="K728" s="14">
        <v>145000</v>
      </c>
      <c r="L728" s="14">
        <v>9777555.8999999985</v>
      </c>
      <c r="M728" s="14">
        <v>0</v>
      </c>
      <c r="N728" s="14">
        <v>0</v>
      </c>
      <c r="O728" s="14">
        <v>145000</v>
      </c>
      <c r="P728" s="14">
        <v>9777555.8999999985</v>
      </c>
      <c r="Q728" s="14">
        <f t="shared" si="11"/>
        <v>9777555.8999999985</v>
      </c>
      <c r="R728" s="14">
        <v>7822044.7199999988</v>
      </c>
      <c r="S728" s="1">
        <v>0</v>
      </c>
      <c r="T728" s="1">
        <v>0</v>
      </c>
      <c r="U728" s="1" t="s">
        <v>532</v>
      </c>
    </row>
    <row r="729" spans="1:21" ht="15" hidden="1" x14ac:dyDescent="0.2">
      <c r="A729" s="10">
        <v>46</v>
      </c>
      <c r="B729" s="11" t="s">
        <v>110</v>
      </c>
      <c r="C729" s="12" t="s">
        <v>205</v>
      </c>
      <c r="D729" s="11" t="s">
        <v>172</v>
      </c>
      <c r="E729" s="13">
        <v>15.628220999999998</v>
      </c>
      <c r="F729" s="14">
        <v>29000</v>
      </c>
      <c r="G729" s="14">
        <v>453218.40899999993</v>
      </c>
      <c r="H729" s="15">
        <v>145000</v>
      </c>
      <c r="I729" s="14">
        <v>2266092.0449999999</v>
      </c>
      <c r="J729" s="16">
        <v>1</v>
      </c>
      <c r="K729" s="14">
        <v>145000</v>
      </c>
      <c r="L729" s="14">
        <v>2266092.0449999999</v>
      </c>
      <c r="M729" s="14">
        <v>0</v>
      </c>
      <c r="N729" s="14">
        <v>0</v>
      </c>
      <c r="O729" s="14">
        <v>145000</v>
      </c>
      <c r="P729" s="14">
        <v>2266092.0449999999</v>
      </c>
      <c r="Q729" s="14">
        <f t="shared" si="11"/>
        <v>2266092.0449999999</v>
      </c>
      <c r="R729" s="14">
        <v>1812873.6359999999</v>
      </c>
      <c r="S729" s="1">
        <v>0</v>
      </c>
      <c r="T729" s="1">
        <v>0</v>
      </c>
      <c r="U729" s="1" t="s">
        <v>532</v>
      </c>
    </row>
    <row r="730" spans="1:21" ht="15" hidden="1" x14ac:dyDescent="0.2">
      <c r="A730" s="10">
        <v>47</v>
      </c>
      <c r="B730" s="11" t="s">
        <v>110</v>
      </c>
      <c r="C730" s="12" t="s">
        <v>205</v>
      </c>
      <c r="D730" s="11" t="s">
        <v>172</v>
      </c>
      <c r="E730" s="13">
        <v>123.760926</v>
      </c>
      <c r="F730" s="14">
        <v>29000</v>
      </c>
      <c r="G730" s="14">
        <v>3589066.8539999998</v>
      </c>
      <c r="H730" s="15">
        <v>145000</v>
      </c>
      <c r="I730" s="14">
        <v>17945334.27</v>
      </c>
      <c r="J730" s="16">
        <v>1</v>
      </c>
      <c r="K730" s="14">
        <v>145000</v>
      </c>
      <c r="L730" s="14">
        <v>17945334.27</v>
      </c>
      <c r="M730" s="14">
        <v>0</v>
      </c>
      <c r="N730" s="14">
        <v>0</v>
      </c>
      <c r="O730" s="14">
        <v>145000</v>
      </c>
      <c r="P730" s="14">
        <v>17945334.27</v>
      </c>
      <c r="Q730" s="14">
        <f t="shared" si="11"/>
        <v>17945334.27</v>
      </c>
      <c r="R730" s="14">
        <v>14356267.415999999</v>
      </c>
      <c r="S730" s="1">
        <v>0</v>
      </c>
      <c r="T730" s="1">
        <v>0</v>
      </c>
      <c r="U730" s="1" t="s">
        <v>532</v>
      </c>
    </row>
    <row r="731" spans="1:21" ht="15" hidden="1" x14ac:dyDescent="0.2">
      <c r="A731" s="10">
        <v>48</v>
      </c>
      <c r="B731" s="11" t="s">
        <v>113</v>
      </c>
      <c r="C731" s="12" t="s">
        <v>205</v>
      </c>
      <c r="D731" s="11" t="s">
        <v>172</v>
      </c>
      <c r="E731" s="13">
        <v>65.988972000000004</v>
      </c>
      <c r="F731" s="14">
        <v>29000</v>
      </c>
      <c r="G731" s="14">
        <v>1913680.1880000001</v>
      </c>
      <c r="H731" s="15">
        <v>145000</v>
      </c>
      <c r="I731" s="14">
        <v>9568400.9400000013</v>
      </c>
      <c r="J731" s="16">
        <v>1</v>
      </c>
      <c r="K731" s="14">
        <v>145000</v>
      </c>
      <c r="L731" s="14">
        <v>9568400.9400000013</v>
      </c>
      <c r="M731" s="14">
        <v>0</v>
      </c>
      <c r="N731" s="14">
        <v>0</v>
      </c>
      <c r="O731" s="14">
        <v>145000</v>
      </c>
      <c r="P731" s="14">
        <v>9568400.9400000013</v>
      </c>
      <c r="Q731" s="14">
        <f t="shared" si="11"/>
        <v>9568400.9400000013</v>
      </c>
      <c r="R731" s="14">
        <v>7654720.7520000013</v>
      </c>
      <c r="U731" s="1" t="s">
        <v>533</v>
      </c>
    </row>
    <row r="732" spans="1:21" ht="15" hidden="1" x14ac:dyDescent="0.2">
      <c r="A732" s="10">
        <v>49</v>
      </c>
      <c r="B732" s="11" t="s">
        <v>115</v>
      </c>
      <c r="C732" s="12" t="s">
        <v>205</v>
      </c>
      <c r="D732" s="11" t="s">
        <v>172</v>
      </c>
      <c r="E732" s="13">
        <v>12.98808</v>
      </c>
      <c r="F732" s="14">
        <v>29000</v>
      </c>
      <c r="G732" s="14">
        <v>376654.32</v>
      </c>
      <c r="H732" s="15">
        <v>145000</v>
      </c>
      <c r="I732" s="14">
        <v>1883271.6</v>
      </c>
      <c r="J732" s="16">
        <v>1</v>
      </c>
      <c r="K732" s="14">
        <v>145000</v>
      </c>
      <c r="L732" s="14">
        <v>1883271.6</v>
      </c>
      <c r="M732" s="14">
        <v>0</v>
      </c>
      <c r="N732" s="14">
        <v>0</v>
      </c>
      <c r="O732" s="14">
        <v>145000</v>
      </c>
      <c r="P732" s="14">
        <v>1883271.6</v>
      </c>
      <c r="Q732" s="14">
        <f t="shared" si="11"/>
        <v>1883271.6</v>
      </c>
      <c r="R732" s="14">
        <v>1506617.28</v>
      </c>
      <c r="U732" s="1" t="s">
        <v>533</v>
      </c>
    </row>
    <row r="733" spans="1:21" ht="15" hidden="1" x14ac:dyDescent="0.2">
      <c r="A733" s="10">
        <v>50</v>
      </c>
      <c r="B733" s="11" t="s">
        <v>117</v>
      </c>
      <c r="C733" s="12" t="s">
        <v>205</v>
      </c>
      <c r="D733" s="11" t="s">
        <v>172</v>
      </c>
      <c r="E733" s="13">
        <v>100.59796799999999</v>
      </c>
      <c r="F733" s="14">
        <v>29000</v>
      </c>
      <c r="G733" s="14">
        <v>2917341.0719999997</v>
      </c>
      <c r="H733" s="15">
        <v>145000</v>
      </c>
      <c r="I733" s="14">
        <v>14586705.359999999</v>
      </c>
      <c r="J733" s="16">
        <v>1</v>
      </c>
      <c r="K733" s="14">
        <v>145000</v>
      </c>
      <c r="L733" s="14">
        <v>14586705.359999999</v>
      </c>
      <c r="M733" s="14">
        <v>0</v>
      </c>
      <c r="N733" s="14">
        <v>0</v>
      </c>
      <c r="O733" s="14">
        <v>145000</v>
      </c>
      <c r="P733" s="14">
        <v>14586705.359999999</v>
      </c>
      <c r="Q733" s="14">
        <f t="shared" si="11"/>
        <v>14586705.359999999</v>
      </c>
      <c r="R733" s="14">
        <v>11669364.287999999</v>
      </c>
      <c r="U733" s="1" t="s">
        <v>533</v>
      </c>
    </row>
    <row r="734" spans="1:21" ht="15" hidden="1" x14ac:dyDescent="0.2">
      <c r="A734" s="10">
        <v>51</v>
      </c>
      <c r="B734" s="11" t="s">
        <v>330</v>
      </c>
      <c r="C734" s="12" t="s">
        <v>205</v>
      </c>
      <c r="D734" s="11" t="s">
        <v>172</v>
      </c>
      <c r="E734" s="13">
        <v>67.431419999999989</v>
      </c>
      <c r="F734" s="14">
        <v>29000</v>
      </c>
      <c r="G734" s="14">
        <v>1955511.1799999997</v>
      </c>
      <c r="H734" s="15">
        <v>145000</v>
      </c>
      <c r="I734" s="14">
        <v>9777555.8999999985</v>
      </c>
      <c r="J734" s="16">
        <v>1</v>
      </c>
      <c r="K734" s="14">
        <v>145000</v>
      </c>
      <c r="L734" s="14">
        <v>9777555.8999999985</v>
      </c>
      <c r="M734" s="14">
        <v>0</v>
      </c>
      <c r="N734" s="14">
        <v>0</v>
      </c>
      <c r="O734" s="14">
        <v>145000</v>
      </c>
      <c r="P734" s="14">
        <v>9777555.8999999985</v>
      </c>
      <c r="Q734" s="14">
        <f t="shared" si="11"/>
        <v>9777555.8999999985</v>
      </c>
      <c r="R734" s="14">
        <v>7822044.7199999988</v>
      </c>
      <c r="U734" s="1" t="s">
        <v>531</v>
      </c>
    </row>
    <row r="735" spans="1:21" ht="15" hidden="1" x14ac:dyDescent="0.2">
      <c r="A735" s="10">
        <v>52</v>
      </c>
      <c r="B735" s="11" t="s">
        <v>332</v>
      </c>
      <c r="C735" s="12" t="s">
        <v>205</v>
      </c>
      <c r="D735" s="11" t="s">
        <v>172</v>
      </c>
      <c r="E735" s="13">
        <v>16.040241000000002</v>
      </c>
      <c r="F735" s="14">
        <v>29000</v>
      </c>
      <c r="G735" s="14">
        <v>465166.98900000006</v>
      </c>
      <c r="H735" s="15">
        <v>145000</v>
      </c>
      <c r="I735" s="14">
        <v>2325834.9450000003</v>
      </c>
      <c r="J735" s="16">
        <v>1</v>
      </c>
      <c r="K735" s="14">
        <v>145000</v>
      </c>
      <c r="L735" s="14">
        <v>2325834.9450000003</v>
      </c>
      <c r="M735" s="14">
        <v>0</v>
      </c>
      <c r="N735" s="14">
        <v>0</v>
      </c>
      <c r="O735" s="14">
        <v>145000</v>
      </c>
      <c r="P735" s="14">
        <v>2325834.9450000003</v>
      </c>
      <c r="Q735" s="14">
        <f t="shared" si="11"/>
        <v>2325834.9450000003</v>
      </c>
      <c r="R735" s="14">
        <v>1860667.9560000002</v>
      </c>
      <c r="U735" s="1" t="s">
        <v>531</v>
      </c>
    </row>
    <row r="736" spans="1:21" ht="15" hidden="1" x14ac:dyDescent="0.2">
      <c r="A736" s="10">
        <v>53</v>
      </c>
      <c r="B736" s="11" t="s">
        <v>121</v>
      </c>
      <c r="C736" s="12" t="s">
        <v>205</v>
      </c>
      <c r="D736" s="11" t="s">
        <v>172</v>
      </c>
      <c r="E736" s="13">
        <v>188.09931599999999</v>
      </c>
      <c r="F736" s="14">
        <v>29000</v>
      </c>
      <c r="G736" s="14">
        <v>5454880.1639999999</v>
      </c>
      <c r="H736" s="15">
        <v>145000</v>
      </c>
      <c r="I736" s="14">
        <v>27274400.819999997</v>
      </c>
      <c r="J736" s="16">
        <v>1</v>
      </c>
      <c r="K736" s="14">
        <v>145000</v>
      </c>
      <c r="L736" s="14">
        <v>27274400.819999997</v>
      </c>
      <c r="M736" s="14">
        <v>0</v>
      </c>
      <c r="N736" s="14">
        <v>0</v>
      </c>
      <c r="O736" s="14">
        <v>145000</v>
      </c>
      <c r="P736" s="14">
        <v>27274400.819999997</v>
      </c>
      <c r="Q736" s="14">
        <f t="shared" si="11"/>
        <v>27274400.819999997</v>
      </c>
      <c r="R736" s="14">
        <v>21819520.655999996</v>
      </c>
      <c r="U736" s="1" t="s">
        <v>531</v>
      </c>
    </row>
    <row r="737" spans="1:21" ht="15" hidden="1" x14ac:dyDescent="0.2">
      <c r="A737" s="10">
        <v>54</v>
      </c>
      <c r="B737" s="11" t="s">
        <v>129</v>
      </c>
      <c r="C737" s="12" t="s">
        <v>458</v>
      </c>
      <c r="D737" s="11" t="s">
        <v>35</v>
      </c>
      <c r="E737" s="13">
        <v>1</v>
      </c>
      <c r="F737" s="14">
        <v>10909</v>
      </c>
      <c r="G737" s="14">
        <v>10909</v>
      </c>
      <c r="H737" s="15">
        <v>65300</v>
      </c>
      <c r="I737" s="14">
        <v>65300</v>
      </c>
      <c r="J737" s="16">
        <v>1</v>
      </c>
      <c r="K737" s="14">
        <v>65300</v>
      </c>
      <c r="L737" s="14">
        <v>65300</v>
      </c>
      <c r="M737" s="14">
        <v>0</v>
      </c>
      <c r="N737" s="14">
        <v>0</v>
      </c>
      <c r="O737" s="14">
        <v>65300</v>
      </c>
      <c r="P737" s="14">
        <v>65300</v>
      </c>
      <c r="Q737" s="14">
        <f t="shared" si="11"/>
        <v>65300</v>
      </c>
      <c r="R737" s="14">
        <v>54391</v>
      </c>
      <c r="U737" s="1" t="s">
        <v>533</v>
      </c>
    </row>
    <row r="738" spans="1:21" ht="15" hidden="1" x14ac:dyDescent="0.2">
      <c r="A738" s="10">
        <v>55</v>
      </c>
      <c r="B738" s="11" t="s">
        <v>133</v>
      </c>
      <c r="C738" s="12" t="s">
        <v>355</v>
      </c>
      <c r="D738" s="11" t="s">
        <v>35</v>
      </c>
      <c r="E738" s="13">
        <v>16</v>
      </c>
      <c r="F738" s="14">
        <v>4364</v>
      </c>
      <c r="G738" s="14">
        <v>69824</v>
      </c>
      <c r="H738" s="15">
        <v>6455</v>
      </c>
      <c r="I738" s="14">
        <v>103280</v>
      </c>
      <c r="J738" s="16">
        <v>1</v>
      </c>
      <c r="K738" s="14">
        <v>6455</v>
      </c>
      <c r="L738" s="14">
        <v>103280</v>
      </c>
      <c r="M738" s="14">
        <v>0</v>
      </c>
      <c r="N738" s="14">
        <v>0</v>
      </c>
      <c r="O738" s="14">
        <v>6455</v>
      </c>
      <c r="P738" s="14">
        <v>103280</v>
      </c>
      <c r="Q738" s="14">
        <f t="shared" si="11"/>
        <v>103280</v>
      </c>
      <c r="R738" s="14">
        <v>33456</v>
      </c>
      <c r="S738" s="1">
        <v>0</v>
      </c>
      <c r="T738" s="1">
        <v>0</v>
      </c>
      <c r="U738" s="1" t="s">
        <v>532</v>
      </c>
    </row>
    <row r="739" spans="1:21" ht="15" hidden="1" x14ac:dyDescent="0.2">
      <c r="A739" s="10">
        <v>56</v>
      </c>
      <c r="B739" s="11" t="s">
        <v>335</v>
      </c>
      <c r="C739" s="12" t="s">
        <v>355</v>
      </c>
      <c r="D739" s="11" t="s">
        <v>35</v>
      </c>
      <c r="E739" s="13">
        <v>1</v>
      </c>
      <c r="F739" s="14">
        <v>4364</v>
      </c>
      <c r="G739" s="14">
        <v>4364</v>
      </c>
      <c r="H739" s="15">
        <v>6455</v>
      </c>
      <c r="I739" s="14">
        <v>6455</v>
      </c>
      <c r="J739" s="16">
        <v>1</v>
      </c>
      <c r="K739" s="14">
        <v>6455</v>
      </c>
      <c r="L739" s="14">
        <v>6455</v>
      </c>
      <c r="M739" s="14">
        <v>0</v>
      </c>
      <c r="N739" s="14">
        <v>0</v>
      </c>
      <c r="O739" s="14">
        <v>6455</v>
      </c>
      <c r="P739" s="14">
        <v>6455</v>
      </c>
      <c r="Q739" s="14">
        <f t="shared" si="11"/>
        <v>6455</v>
      </c>
      <c r="R739" s="14">
        <v>2091</v>
      </c>
      <c r="U739" s="1" t="s">
        <v>533</v>
      </c>
    </row>
    <row r="740" spans="1:21" ht="15" hidden="1" x14ac:dyDescent="0.2">
      <c r="A740" s="10">
        <v>57</v>
      </c>
      <c r="B740" s="11" t="s">
        <v>337</v>
      </c>
      <c r="C740" s="12" t="s">
        <v>355</v>
      </c>
      <c r="D740" s="11" t="s">
        <v>35</v>
      </c>
      <c r="E740" s="13">
        <v>16</v>
      </c>
      <c r="F740" s="14">
        <v>4364</v>
      </c>
      <c r="G740" s="14">
        <v>69824</v>
      </c>
      <c r="H740" s="15">
        <v>6455</v>
      </c>
      <c r="I740" s="14">
        <v>103280</v>
      </c>
      <c r="J740" s="16">
        <v>1</v>
      </c>
      <c r="K740" s="14">
        <v>6455</v>
      </c>
      <c r="L740" s="14">
        <v>103280</v>
      </c>
      <c r="M740" s="14">
        <v>0</v>
      </c>
      <c r="N740" s="14">
        <v>0</v>
      </c>
      <c r="O740" s="14">
        <v>6455</v>
      </c>
      <c r="P740" s="14">
        <v>103280</v>
      </c>
      <c r="Q740" s="14">
        <f t="shared" si="11"/>
        <v>103280</v>
      </c>
      <c r="R740" s="14">
        <v>33456</v>
      </c>
      <c r="U740" s="1" t="s">
        <v>531</v>
      </c>
    </row>
    <row r="741" spans="1:21" ht="15" hidden="1" x14ac:dyDescent="0.2">
      <c r="A741" s="10">
        <v>58</v>
      </c>
      <c r="B741" s="11" t="s">
        <v>140</v>
      </c>
      <c r="C741" s="12" t="s">
        <v>459</v>
      </c>
      <c r="D741" s="11" t="s">
        <v>35</v>
      </c>
      <c r="E741" s="13">
        <v>8</v>
      </c>
      <c r="F741" s="14">
        <v>6182</v>
      </c>
      <c r="G741" s="14">
        <v>49456</v>
      </c>
      <c r="H741" s="15">
        <v>17636</v>
      </c>
      <c r="I741" s="14">
        <v>141088</v>
      </c>
      <c r="J741" s="16">
        <v>1</v>
      </c>
      <c r="K741" s="14">
        <v>17636</v>
      </c>
      <c r="L741" s="14">
        <v>141088</v>
      </c>
      <c r="M741" s="14">
        <v>0</v>
      </c>
      <c r="N741" s="14">
        <v>0</v>
      </c>
      <c r="O741" s="14">
        <v>17636</v>
      </c>
      <c r="P741" s="14">
        <v>141088</v>
      </c>
      <c r="Q741" s="14">
        <f t="shared" si="11"/>
        <v>141088</v>
      </c>
      <c r="R741" s="14">
        <v>91632</v>
      </c>
      <c r="U741" s="1" t="s">
        <v>533</v>
      </c>
    </row>
    <row r="742" spans="1:21" ht="15" hidden="1" x14ac:dyDescent="0.2">
      <c r="A742" s="10">
        <v>59</v>
      </c>
      <c r="B742" s="11" t="s">
        <v>142</v>
      </c>
      <c r="C742" s="12" t="s">
        <v>356</v>
      </c>
      <c r="D742" s="11" t="s">
        <v>35</v>
      </c>
      <c r="E742" s="13">
        <v>2</v>
      </c>
      <c r="F742" s="14">
        <v>6182</v>
      </c>
      <c r="G742" s="14">
        <v>12364</v>
      </c>
      <c r="H742" s="15">
        <v>17636</v>
      </c>
      <c r="I742" s="14">
        <v>35272</v>
      </c>
      <c r="J742" s="16">
        <v>1</v>
      </c>
      <c r="K742" s="14">
        <v>17636</v>
      </c>
      <c r="L742" s="14">
        <v>35272</v>
      </c>
      <c r="M742" s="14">
        <v>0</v>
      </c>
      <c r="N742" s="14">
        <v>0</v>
      </c>
      <c r="O742" s="14">
        <v>17636</v>
      </c>
      <c r="P742" s="14">
        <v>35272</v>
      </c>
      <c r="Q742" s="14">
        <f t="shared" si="11"/>
        <v>35272</v>
      </c>
      <c r="R742" s="14">
        <v>22908</v>
      </c>
      <c r="S742" s="1">
        <v>0</v>
      </c>
      <c r="T742" s="1">
        <v>0</v>
      </c>
      <c r="U742" s="1" t="s">
        <v>532</v>
      </c>
    </row>
    <row r="743" spans="1:21" ht="15" hidden="1" x14ac:dyDescent="0.2">
      <c r="A743" s="10">
        <v>60</v>
      </c>
      <c r="B743" s="11" t="s">
        <v>144</v>
      </c>
      <c r="C743" s="12" t="s">
        <v>356</v>
      </c>
      <c r="D743" s="11" t="s">
        <v>35</v>
      </c>
      <c r="E743" s="13">
        <v>2</v>
      </c>
      <c r="F743" s="14">
        <v>6182</v>
      </c>
      <c r="G743" s="14">
        <v>12364</v>
      </c>
      <c r="H743" s="15">
        <v>17636</v>
      </c>
      <c r="I743" s="14">
        <v>35272</v>
      </c>
      <c r="J743" s="16">
        <v>1</v>
      </c>
      <c r="K743" s="14">
        <v>17636</v>
      </c>
      <c r="L743" s="14">
        <v>35272</v>
      </c>
      <c r="M743" s="14">
        <v>0</v>
      </c>
      <c r="N743" s="14">
        <v>0</v>
      </c>
      <c r="O743" s="14">
        <v>17636</v>
      </c>
      <c r="P743" s="14">
        <v>35272</v>
      </c>
      <c r="Q743" s="14">
        <f t="shared" si="11"/>
        <v>35272</v>
      </c>
      <c r="R743" s="14">
        <v>22908</v>
      </c>
      <c r="U743" s="1" t="s">
        <v>531</v>
      </c>
    </row>
    <row r="744" spans="1:21" ht="15" hidden="1" x14ac:dyDescent="0.2">
      <c r="A744" s="10">
        <v>61</v>
      </c>
      <c r="B744" s="11" t="s">
        <v>146</v>
      </c>
      <c r="C744" s="12" t="s">
        <v>357</v>
      </c>
      <c r="D744" s="11" t="s">
        <v>35</v>
      </c>
      <c r="E744" s="13">
        <v>1</v>
      </c>
      <c r="F744" s="14">
        <v>6182</v>
      </c>
      <c r="G744" s="14">
        <v>6182</v>
      </c>
      <c r="H744" s="15">
        <v>16455</v>
      </c>
      <c r="I744" s="14">
        <v>16455</v>
      </c>
      <c r="J744" s="16">
        <v>1</v>
      </c>
      <c r="K744" s="14">
        <v>16455</v>
      </c>
      <c r="L744" s="14">
        <v>16455</v>
      </c>
      <c r="M744" s="14">
        <v>0</v>
      </c>
      <c r="N744" s="14">
        <v>0</v>
      </c>
      <c r="O744" s="14">
        <v>16455</v>
      </c>
      <c r="P744" s="14">
        <v>16455</v>
      </c>
      <c r="Q744" s="14">
        <f t="shared" si="11"/>
        <v>16455</v>
      </c>
      <c r="R744" s="14">
        <v>10273</v>
      </c>
      <c r="S744" s="1">
        <v>0</v>
      </c>
      <c r="T744" s="1">
        <v>0</v>
      </c>
      <c r="U744" s="1" t="s">
        <v>532</v>
      </c>
    </row>
    <row r="745" spans="1:21" ht="15" hidden="1" x14ac:dyDescent="0.2">
      <c r="A745" s="10">
        <v>62</v>
      </c>
      <c r="B745" s="11" t="s">
        <v>148</v>
      </c>
      <c r="C745" s="12" t="s">
        <v>357</v>
      </c>
      <c r="D745" s="11" t="s">
        <v>35</v>
      </c>
      <c r="E745" s="13">
        <v>1</v>
      </c>
      <c r="F745" s="14">
        <v>6182</v>
      </c>
      <c r="G745" s="14">
        <v>6182</v>
      </c>
      <c r="H745" s="15">
        <v>16455</v>
      </c>
      <c r="I745" s="14">
        <v>16455</v>
      </c>
      <c r="J745" s="16">
        <v>1</v>
      </c>
      <c r="K745" s="14">
        <v>16455</v>
      </c>
      <c r="L745" s="14">
        <v>16455</v>
      </c>
      <c r="M745" s="14">
        <v>0</v>
      </c>
      <c r="N745" s="14">
        <v>0</v>
      </c>
      <c r="O745" s="14">
        <v>16455</v>
      </c>
      <c r="P745" s="14">
        <v>16455</v>
      </c>
      <c r="Q745" s="14">
        <f t="shared" si="11"/>
        <v>16455</v>
      </c>
      <c r="R745" s="14">
        <v>10273</v>
      </c>
      <c r="U745" s="1" t="s">
        <v>533</v>
      </c>
    </row>
    <row r="746" spans="1:21" ht="15" hidden="1" x14ac:dyDescent="0.2">
      <c r="A746" s="10">
        <v>63</v>
      </c>
      <c r="B746" s="11" t="s">
        <v>150</v>
      </c>
      <c r="C746" s="12" t="s">
        <v>357</v>
      </c>
      <c r="D746" s="11" t="s">
        <v>35</v>
      </c>
      <c r="E746" s="13">
        <v>1</v>
      </c>
      <c r="F746" s="14">
        <v>6182</v>
      </c>
      <c r="G746" s="14">
        <v>6182</v>
      </c>
      <c r="H746" s="15">
        <v>16455</v>
      </c>
      <c r="I746" s="14">
        <v>16455</v>
      </c>
      <c r="J746" s="16">
        <v>1</v>
      </c>
      <c r="K746" s="14">
        <v>16455</v>
      </c>
      <c r="L746" s="14">
        <v>16455</v>
      </c>
      <c r="M746" s="14">
        <v>0</v>
      </c>
      <c r="N746" s="14">
        <v>0</v>
      </c>
      <c r="O746" s="14">
        <v>16455</v>
      </c>
      <c r="P746" s="14">
        <v>16455</v>
      </c>
      <c r="Q746" s="14">
        <f t="shared" si="11"/>
        <v>16455</v>
      </c>
      <c r="R746" s="14">
        <v>10273</v>
      </c>
      <c r="U746" s="1" t="s">
        <v>531</v>
      </c>
    </row>
    <row r="747" spans="1:21" ht="15" hidden="1" x14ac:dyDescent="0.2">
      <c r="A747" s="10">
        <v>64</v>
      </c>
      <c r="B747" s="11" t="s">
        <v>152</v>
      </c>
      <c r="C747" s="12" t="s">
        <v>207</v>
      </c>
      <c r="D747" s="11" t="s">
        <v>48</v>
      </c>
      <c r="E747" s="13">
        <v>159.738</v>
      </c>
      <c r="F747" s="14">
        <v>95667</v>
      </c>
      <c r="G747" s="14">
        <v>15281655.245999999</v>
      </c>
      <c r="H747" s="15">
        <v>194545</v>
      </c>
      <c r="I747" s="14">
        <v>31076229.210000001</v>
      </c>
      <c r="J747" s="16">
        <v>1</v>
      </c>
      <c r="K747" s="14">
        <v>194545</v>
      </c>
      <c r="L747" s="14">
        <v>31076229.210000001</v>
      </c>
      <c r="M747" s="14">
        <v>0</v>
      </c>
      <c r="N747" s="14">
        <v>0</v>
      </c>
      <c r="O747" s="14">
        <v>194545</v>
      </c>
      <c r="P747" s="14">
        <v>31076229.210000001</v>
      </c>
      <c r="Q747" s="14">
        <f t="shared" si="11"/>
        <v>31076229.210000001</v>
      </c>
      <c r="R747" s="14">
        <v>15794573.964000002</v>
      </c>
      <c r="S747" s="1">
        <v>0</v>
      </c>
      <c r="T747" s="1">
        <v>0</v>
      </c>
      <c r="U747" s="1" t="s">
        <v>532</v>
      </c>
    </row>
    <row r="748" spans="1:21" ht="15" hidden="1" x14ac:dyDescent="0.2">
      <c r="A748" s="10">
        <v>65</v>
      </c>
      <c r="B748" s="11" t="s">
        <v>160</v>
      </c>
      <c r="C748" s="12" t="s">
        <v>207</v>
      </c>
      <c r="D748" s="11" t="s">
        <v>48</v>
      </c>
      <c r="E748" s="13">
        <v>159.738</v>
      </c>
      <c r="F748" s="14">
        <v>95667</v>
      </c>
      <c r="G748" s="14">
        <v>15281655.245999999</v>
      </c>
      <c r="H748" s="15">
        <v>194545</v>
      </c>
      <c r="I748" s="14">
        <v>31076229.210000001</v>
      </c>
      <c r="J748" s="16">
        <v>1</v>
      </c>
      <c r="K748" s="14">
        <v>194545</v>
      </c>
      <c r="L748" s="14">
        <v>31076229.210000001</v>
      </c>
      <c r="M748" s="14">
        <v>0</v>
      </c>
      <c r="N748" s="14">
        <v>0</v>
      </c>
      <c r="O748" s="14">
        <v>194545</v>
      </c>
      <c r="P748" s="14">
        <v>31076229.210000001</v>
      </c>
      <c r="Q748" s="14">
        <f t="shared" si="11"/>
        <v>31076229.210000001</v>
      </c>
      <c r="R748" s="14">
        <v>15794573.964000002</v>
      </c>
      <c r="U748" s="1" t="s">
        <v>533</v>
      </c>
    </row>
    <row r="749" spans="1:21" ht="15" hidden="1" x14ac:dyDescent="0.2">
      <c r="A749" s="10">
        <v>66</v>
      </c>
      <c r="B749" s="11" t="s">
        <v>168</v>
      </c>
      <c r="C749" s="12" t="s">
        <v>476</v>
      </c>
      <c r="D749" s="11" t="s">
        <v>48</v>
      </c>
      <c r="E749" s="13">
        <v>159.738</v>
      </c>
      <c r="F749" s="14">
        <v>95667</v>
      </c>
      <c r="G749" s="14">
        <v>15281655.245999999</v>
      </c>
      <c r="H749" s="15">
        <v>194545</v>
      </c>
      <c r="I749" s="14">
        <v>31076229.210000001</v>
      </c>
      <c r="J749" s="16">
        <v>1</v>
      </c>
      <c r="K749" s="14">
        <v>194545</v>
      </c>
      <c r="L749" s="14">
        <v>31076229.210000001</v>
      </c>
      <c r="M749" s="14">
        <v>0</v>
      </c>
      <c r="N749" s="14">
        <v>0</v>
      </c>
      <c r="O749" s="14">
        <v>194545</v>
      </c>
      <c r="P749" s="14">
        <v>31076229.210000001</v>
      </c>
      <c r="Q749" s="14">
        <f t="shared" si="11"/>
        <v>31076229.210000001</v>
      </c>
      <c r="R749" s="14">
        <v>15794573.964000002</v>
      </c>
      <c r="U749" s="1" t="s">
        <v>531</v>
      </c>
    </row>
    <row r="750" spans="1:21" ht="15" hidden="1" x14ac:dyDescent="0.2">
      <c r="A750" s="10">
        <v>67</v>
      </c>
      <c r="B750" s="11" t="s">
        <v>170</v>
      </c>
      <c r="C750" s="12" t="s">
        <v>388</v>
      </c>
      <c r="D750" s="11" t="s">
        <v>48</v>
      </c>
      <c r="E750" s="13">
        <v>57.9465</v>
      </c>
      <c r="F750" s="14">
        <v>95667</v>
      </c>
      <c r="G750" s="14">
        <v>5543567.8155000005</v>
      </c>
      <c r="H750" s="15">
        <v>134545</v>
      </c>
      <c r="I750" s="14">
        <v>7796411.8425000003</v>
      </c>
      <c r="J750" s="16">
        <v>1</v>
      </c>
      <c r="K750" s="14">
        <v>134545</v>
      </c>
      <c r="L750" s="14">
        <v>7796411.8425000003</v>
      </c>
      <c r="M750" s="14">
        <v>0</v>
      </c>
      <c r="N750" s="14">
        <v>0</v>
      </c>
      <c r="O750" s="14">
        <v>134545</v>
      </c>
      <c r="P750" s="14">
        <v>7796411.8425000003</v>
      </c>
      <c r="Q750" s="14">
        <f t="shared" si="11"/>
        <v>7796411.8425000003</v>
      </c>
      <c r="R750" s="14">
        <v>2252844.0269999998</v>
      </c>
      <c r="S750" s="1">
        <v>0</v>
      </c>
      <c r="T750" s="1">
        <v>0</v>
      </c>
      <c r="U750" s="1" t="s">
        <v>532</v>
      </c>
    </row>
    <row r="751" spans="1:21" ht="15" hidden="1" x14ac:dyDescent="0.2">
      <c r="A751" s="10">
        <v>68</v>
      </c>
      <c r="B751" s="11" t="s">
        <v>173</v>
      </c>
      <c r="C751" s="12" t="s">
        <v>388</v>
      </c>
      <c r="D751" s="11" t="s">
        <v>48</v>
      </c>
      <c r="E751" s="13">
        <v>57.9465</v>
      </c>
      <c r="F751" s="14">
        <v>95667</v>
      </c>
      <c r="G751" s="14">
        <v>5543567.8155000005</v>
      </c>
      <c r="H751" s="15">
        <v>134545</v>
      </c>
      <c r="I751" s="14">
        <v>7796411.8425000003</v>
      </c>
      <c r="J751" s="16">
        <v>1</v>
      </c>
      <c r="K751" s="14">
        <v>134545</v>
      </c>
      <c r="L751" s="14">
        <v>7796411.8425000003</v>
      </c>
      <c r="M751" s="14">
        <v>0</v>
      </c>
      <c r="N751" s="14">
        <v>0</v>
      </c>
      <c r="O751" s="14">
        <v>134545</v>
      </c>
      <c r="P751" s="14">
        <v>7796411.8425000003</v>
      </c>
      <c r="Q751" s="14">
        <f t="shared" si="11"/>
        <v>7796411.8425000003</v>
      </c>
      <c r="R751" s="14">
        <v>2252844.0269999998</v>
      </c>
      <c r="U751" s="1" t="s">
        <v>531</v>
      </c>
    </row>
    <row r="752" spans="1:21" ht="15" hidden="1" x14ac:dyDescent="0.2">
      <c r="A752" s="10">
        <v>69</v>
      </c>
      <c r="B752" s="11" t="s">
        <v>175</v>
      </c>
      <c r="C752" s="12" t="s">
        <v>42</v>
      </c>
      <c r="D752" s="11" t="s">
        <v>43</v>
      </c>
      <c r="E752" s="13">
        <v>25.62</v>
      </c>
      <c r="F752" s="14">
        <v>110000</v>
      </c>
      <c r="G752" s="14">
        <v>2818200</v>
      </c>
      <c r="H752" s="15">
        <v>110000</v>
      </c>
      <c r="I752" s="14">
        <v>2818200</v>
      </c>
      <c r="J752" s="16">
        <v>1</v>
      </c>
      <c r="K752" s="14">
        <v>110000</v>
      </c>
      <c r="L752" s="14">
        <v>2818200</v>
      </c>
      <c r="M752" s="14">
        <v>0</v>
      </c>
      <c r="N752" s="14">
        <v>0</v>
      </c>
      <c r="O752" s="14">
        <v>110000</v>
      </c>
      <c r="P752" s="14">
        <v>2818200</v>
      </c>
      <c r="Q752" s="14">
        <f t="shared" si="11"/>
        <v>2818200</v>
      </c>
      <c r="R752" s="14">
        <v>0</v>
      </c>
      <c r="U752" s="1" t="s">
        <v>532</v>
      </c>
    </row>
    <row r="753" spans="1:21" ht="15" hidden="1" x14ac:dyDescent="0.2">
      <c r="A753" s="10">
        <v>70</v>
      </c>
      <c r="B753" s="11" t="s">
        <v>339</v>
      </c>
      <c r="C753" s="12" t="s">
        <v>42</v>
      </c>
      <c r="D753" s="11" t="s">
        <v>43</v>
      </c>
      <c r="E753" s="13">
        <v>25.62</v>
      </c>
      <c r="F753" s="14">
        <v>110000</v>
      </c>
      <c r="G753" s="14">
        <v>2818200</v>
      </c>
      <c r="H753" s="15">
        <v>110000</v>
      </c>
      <c r="I753" s="14">
        <v>2818200</v>
      </c>
      <c r="J753" s="16">
        <v>1</v>
      </c>
      <c r="K753" s="14">
        <v>110000</v>
      </c>
      <c r="L753" s="14">
        <v>2818200</v>
      </c>
      <c r="M753" s="14">
        <v>0</v>
      </c>
      <c r="N753" s="14">
        <v>0</v>
      </c>
      <c r="O753" s="14">
        <v>110000</v>
      </c>
      <c r="P753" s="14">
        <v>2818200</v>
      </c>
      <c r="Q753" s="14">
        <f t="shared" si="11"/>
        <v>2818200</v>
      </c>
      <c r="R753" s="14">
        <v>0</v>
      </c>
      <c r="U753" s="1" t="s">
        <v>533</v>
      </c>
    </row>
    <row r="754" spans="1:21" ht="15" hidden="1" x14ac:dyDescent="0.2">
      <c r="A754" s="10">
        <v>71</v>
      </c>
      <c r="B754" s="11" t="s">
        <v>341</v>
      </c>
      <c r="C754" s="12" t="s">
        <v>42</v>
      </c>
      <c r="D754" s="11" t="s">
        <v>43</v>
      </c>
      <c r="E754" s="13">
        <v>25.62</v>
      </c>
      <c r="F754" s="14">
        <v>110000</v>
      </c>
      <c r="G754" s="14">
        <v>2818200</v>
      </c>
      <c r="H754" s="15">
        <v>110000</v>
      </c>
      <c r="I754" s="14">
        <v>2818200</v>
      </c>
      <c r="J754" s="16">
        <v>1</v>
      </c>
      <c r="K754" s="14">
        <v>110000</v>
      </c>
      <c r="L754" s="14">
        <v>2818200</v>
      </c>
      <c r="M754" s="14">
        <v>0</v>
      </c>
      <c r="N754" s="14">
        <v>0</v>
      </c>
      <c r="O754" s="14">
        <v>110000</v>
      </c>
      <c r="P754" s="14">
        <v>2818200</v>
      </c>
      <c r="Q754" s="14">
        <f t="shared" si="11"/>
        <v>2818200</v>
      </c>
      <c r="R754" s="14">
        <v>0</v>
      </c>
      <c r="U754" s="1" t="s">
        <v>531</v>
      </c>
    </row>
    <row r="755" spans="1:21" ht="30" hidden="1" x14ac:dyDescent="0.2">
      <c r="A755" s="10">
        <v>72</v>
      </c>
      <c r="B755" s="11" t="s">
        <v>188</v>
      </c>
      <c r="C755" s="12" t="s">
        <v>522</v>
      </c>
      <c r="D755" s="11" t="s">
        <v>58</v>
      </c>
      <c r="E755" s="13">
        <v>1</v>
      </c>
      <c r="F755" s="14">
        <v>13864583</v>
      </c>
      <c r="G755" s="14">
        <v>13864583</v>
      </c>
      <c r="H755" s="15">
        <v>2500000</v>
      </c>
      <c r="I755" s="14">
        <v>2500000</v>
      </c>
      <c r="J755" s="16">
        <v>1</v>
      </c>
      <c r="K755" s="14">
        <v>2500000</v>
      </c>
      <c r="L755" s="14">
        <v>2500000</v>
      </c>
      <c r="M755" s="14">
        <v>0</v>
      </c>
      <c r="N755" s="14">
        <v>0</v>
      </c>
      <c r="O755" s="14">
        <v>2500000</v>
      </c>
      <c r="P755" s="14">
        <v>2500000</v>
      </c>
      <c r="Q755" s="14">
        <f t="shared" si="11"/>
        <v>2500000</v>
      </c>
      <c r="R755" s="14">
        <v>-11364583</v>
      </c>
      <c r="U755" s="1" t="s">
        <v>531</v>
      </c>
    </row>
    <row r="756" spans="1:21" ht="15" hidden="1" x14ac:dyDescent="0.2">
      <c r="A756" s="10">
        <v>73</v>
      </c>
      <c r="B756" s="11" t="s">
        <v>343</v>
      </c>
      <c r="C756" s="12" t="s">
        <v>479</v>
      </c>
      <c r="D756" s="11" t="s">
        <v>58</v>
      </c>
      <c r="E756" s="13">
        <v>1</v>
      </c>
      <c r="F756" s="14">
        <v>350000</v>
      </c>
      <c r="G756" s="14">
        <v>350000</v>
      </c>
      <c r="H756" s="15">
        <v>350000</v>
      </c>
      <c r="I756" s="14">
        <v>350000</v>
      </c>
      <c r="J756" s="16">
        <v>1</v>
      </c>
      <c r="K756" s="14">
        <v>350000</v>
      </c>
      <c r="L756" s="14">
        <v>350000</v>
      </c>
      <c r="M756" s="14">
        <v>0</v>
      </c>
      <c r="N756" s="14">
        <v>0</v>
      </c>
      <c r="O756" s="14">
        <v>350000</v>
      </c>
      <c r="P756" s="14">
        <v>350000</v>
      </c>
      <c r="Q756" s="14">
        <f t="shared" si="11"/>
        <v>350000</v>
      </c>
      <c r="R756" s="14">
        <v>0</v>
      </c>
      <c r="U756" s="1" t="s">
        <v>531</v>
      </c>
    </row>
    <row r="757" spans="1:21" ht="15" hidden="1" x14ac:dyDescent="0.2">
      <c r="A757" s="10">
        <v>74</v>
      </c>
      <c r="B757" s="11" t="s">
        <v>345</v>
      </c>
      <c r="C757" s="12" t="s">
        <v>523</v>
      </c>
      <c r="D757" s="11" t="s">
        <v>37</v>
      </c>
      <c r="E757" s="13">
        <v>582.77</v>
      </c>
      <c r="F757" s="14">
        <v>19200</v>
      </c>
      <c r="G757" s="14">
        <v>11189184</v>
      </c>
      <c r="H757" s="15">
        <v>18800</v>
      </c>
      <c r="I757" s="14">
        <v>10956076</v>
      </c>
      <c r="J757" s="16">
        <v>1</v>
      </c>
      <c r="K757" s="14">
        <v>18800</v>
      </c>
      <c r="L757" s="14">
        <v>10956076</v>
      </c>
      <c r="M757" s="14">
        <v>0</v>
      </c>
      <c r="N757" s="14">
        <v>0</v>
      </c>
      <c r="O757" s="14">
        <v>18800</v>
      </c>
      <c r="P757" s="14">
        <v>10956076</v>
      </c>
      <c r="Q757" s="14">
        <f t="shared" si="11"/>
        <v>10956076</v>
      </c>
      <c r="R757" s="14">
        <v>-233108</v>
      </c>
      <c r="U757" s="1" t="s">
        <v>531</v>
      </c>
    </row>
    <row r="758" spans="1:21" ht="15" hidden="1" x14ac:dyDescent="0.2">
      <c r="A758" s="10">
        <v>75</v>
      </c>
      <c r="B758" s="11" t="s">
        <v>347</v>
      </c>
      <c r="C758" s="12" t="s">
        <v>209</v>
      </c>
      <c r="D758" s="11" t="s">
        <v>37</v>
      </c>
      <c r="E758" s="13">
        <v>55.8</v>
      </c>
      <c r="F758" s="14">
        <v>20000</v>
      </c>
      <c r="G758" s="14">
        <v>1116000</v>
      </c>
      <c r="H758" s="15">
        <v>18800</v>
      </c>
      <c r="I758" s="14">
        <v>1049040</v>
      </c>
      <c r="J758" s="16">
        <v>1</v>
      </c>
      <c r="K758" s="14">
        <v>18800</v>
      </c>
      <c r="L758" s="14">
        <v>1049040</v>
      </c>
      <c r="M758" s="14">
        <v>0</v>
      </c>
      <c r="N758" s="14">
        <v>0</v>
      </c>
      <c r="O758" s="14">
        <v>18800</v>
      </c>
      <c r="P758" s="14">
        <v>1049040</v>
      </c>
      <c r="Q758" s="14">
        <f t="shared" si="11"/>
        <v>1049040</v>
      </c>
      <c r="R758" s="14">
        <v>-66960</v>
      </c>
      <c r="S758" s="1">
        <v>0</v>
      </c>
      <c r="T758" s="1">
        <v>0</v>
      </c>
      <c r="U758" s="1" t="s">
        <v>532</v>
      </c>
    </row>
    <row r="759" spans="1:21" ht="15" hidden="1" x14ac:dyDescent="0.2">
      <c r="A759" s="10">
        <v>76</v>
      </c>
      <c r="B759" s="11" t="s">
        <v>349</v>
      </c>
      <c r="C759" s="12" t="s">
        <v>209</v>
      </c>
      <c r="D759" s="11" t="s">
        <v>37</v>
      </c>
      <c r="E759" s="13">
        <v>55.8</v>
      </c>
      <c r="F759" s="14">
        <v>20000</v>
      </c>
      <c r="G759" s="14">
        <v>1116000</v>
      </c>
      <c r="H759" s="15">
        <v>18800</v>
      </c>
      <c r="I759" s="14">
        <v>1049040</v>
      </c>
      <c r="J759" s="16">
        <v>1</v>
      </c>
      <c r="K759" s="14">
        <v>18800</v>
      </c>
      <c r="L759" s="14">
        <v>1049040</v>
      </c>
      <c r="M759" s="14">
        <v>0</v>
      </c>
      <c r="N759" s="14">
        <v>0</v>
      </c>
      <c r="O759" s="14">
        <v>18800</v>
      </c>
      <c r="P759" s="14">
        <v>1049040</v>
      </c>
      <c r="Q759" s="14">
        <f t="shared" si="11"/>
        <v>1049040</v>
      </c>
      <c r="R759" s="14">
        <v>-66960</v>
      </c>
      <c r="U759" s="1" t="s">
        <v>533</v>
      </c>
    </row>
    <row r="760" spans="1:21" ht="15" hidden="1" x14ac:dyDescent="0.2">
      <c r="A760" s="10">
        <v>77</v>
      </c>
      <c r="B760" s="11" t="s">
        <v>351</v>
      </c>
      <c r="C760" s="12" t="s">
        <v>209</v>
      </c>
      <c r="D760" s="11" t="s">
        <v>37</v>
      </c>
      <c r="E760" s="13">
        <v>55.8</v>
      </c>
      <c r="F760" s="14">
        <v>20000</v>
      </c>
      <c r="G760" s="14">
        <v>1116000</v>
      </c>
      <c r="H760" s="15">
        <v>18800</v>
      </c>
      <c r="I760" s="14">
        <v>1049040</v>
      </c>
      <c r="J760" s="16">
        <v>1</v>
      </c>
      <c r="K760" s="14">
        <v>18800</v>
      </c>
      <c r="L760" s="14">
        <v>1049040</v>
      </c>
      <c r="M760" s="14">
        <v>0</v>
      </c>
      <c r="N760" s="14">
        <v>0</v>
      </c>
      <c r="O760" s="14">
        <v>18800</v>
      </c>
      <c r="P760" s="14">
        <v>1049040</v>
      </c>
      <c r="Q760" s="14">
        <f t="shared" si="11"/>
        <v>1049040</v>
      </c>
      <c r="R760" s="14">
        <v>-66960</v>
      </c>
      <c r="U760" s="1" t="s">
        <v>531</v>
      </c>
    </row>
    <row r="761" spans="1:21" ht="15" hidden="1" x14ac:dyDescent="0.2">
      <c r="A761" s="10">
        <v>78</v>
      </c>
      <c r="B761" s="11" t="s">
        <v>353</v>
      </c>
      <c r="C761" s="12" t="s">
        <v>211</v>
      </c>
      <c r="D761" s="11" t="s">
        <v>37</v>
      </c>
      <c r="E761" s="13">
        <v>37.12668</v>
      </c>
      <c r="F761" s="14">
        <v>19250</v>
      </c>
      <c r="G761" s="14">
        <v>714688.59</v>
      </c>
      <c r="H761" s="15">
        <v>18800</v>
      </c>
      <c r="I761" s="14">
        <v>697981.58400000003</v>
      </c>
      <c r="J761" s="16">
        <v>1</v>
      </c>
      <c r="K761" s="14">
        <v>18800</v>
      </c>
      <c r="L761" s="14">
        <v>697981.58400000003</v>
      </c>
      <c r="M761" s="14">
        <v>0</v>
      </c>
      <c r="N761" s="14">
        <v>0</v>
      </c>
      <c r="O761" s="14">
        <v>18800</v>
      </c>
      <c r="P761" s="14">
        <v>697981.58400000003</v>
      </c>
      <c r="Q761" s="14">
        <f t="shared" si="11"/>
        <v>697981.58400000003</v>
      </c>
      <c r="R761" s="14">
        <v>-16707.005999999936</v>
      </c>
      <c r="S761" s="1">
        <v>0</v>
      </c>
      <c r="T761" s="1">
        <v>0</v>
      </c>
      <c r="U761" s="1" t="s">
        <v>532</v>
      </c>
    </row>
    <row r="762" spans="1:21" ht="15" hidden="1" x14ac:dyDescent="0.2">
      <c r="A762" s="10">
        <v>79</v>
      </c>
      <c r="B762" s="11" t="s">
        <v>195</v>
      </c>
      <c r="C762" s="12" t="s">
        <v>211</v>
      </c>
      <c r="D762" s="11" t="s">
        <v>37</v>
      </c>
      <c r="E762" s="13">
        <v>2.0190000000000001</v>
      </c>
      <c r="F762" s="14">
        <v>19250</v>
      </c>
      <c r="G762" s="14">
        <v>38865.75</v>
      </c>
      <c r="H762" s="15">
        <v>18800</v>
      </c>
      <c r="I762" s="14">
        <v>37957.200000000004</v>
      </c>
      <c r="J762" s="16">
        <v>1</v>
      </c>
      <c r="K762" s="14">
        <v>18800</v>
      </c>
      <c r="L762" s="14">
        <v>37957.200000000004</v>
      </c>
      <c r="M762" s="14">
        <v>0</v>
      </c>
      <c r="N762" s="14">
        <v>0</v>
      </c>
      <c r="O762" s="14">
        <v>18800</v>
      </c>
      <c r="P762" s="14">
        <v>37957.200000000004</v>
      </c>
      <c r="Q762" s="14">
        <f t="shared" si="11"/>
        <v>37957.200000000004</v>
      </c>
      <c r="R762" s="14">
        <v>-908.54999999999563</v>
      </c>
      <c r="S762" s="1">
        <v>0</v>
      </c>
      <c r="T762" s="1">
        <v>0</v>
      </c>
      <c r="U762" s="1" t="s">
        <v>532</v>
      </c>
    </row>
    <row r="763" spans="1:21" ht="15" hidden="1" x14ac:dyDescent="0.2">
      <c r="A763" s="10">
        <v>80</v>
      </c>
      <c r="B763" s="11" t="s">
        <v>198</v>
      </c>
      <c r="C763" s="12" t="s">
        <v>211</v>
      </c>
      <c r="D763" s="11" t="s">
        <v>37</v>
      </c>
      <c r="E763" s="13">
        <v>127.03508000000001</v>
      </c>
      <c r="F763" s="14">
        <v>19250</v>
      </c>
      <c r="G763" s="14">
        <v>2445425.29</v>
      </c>
      <c r="H763" s="15">
        <v>18800</v>
      </c>
      <c r="I763" s="14">
        <v>2388259.5040000002</v>
      </c>
      <c r="J763" s="16">
        <v>1</v>
      </c>
      <c r="K763" s="14">
        <v>18800</v>
      </c>
      <c r="L763" s="14">
        <v>2388259.5040000002</v>
      </c>
      <c r="M763" s="14">
        <v>0</v>
      </c>
      <c r="N763" s="14">
        <v>0</v>
      </c>
      <c r="O763" s="14">
        <v>18800</v>
      </c>
      <c r="P763" s="14">
        <v>2388259.5040000002</v>
      </c>
      <c r="Q763" s="14">
        <f t="shared" si="11"/>
        <v>2388259.5040000002</v>
      </c>
      <c r="R763" s="14">
        <v>-57165.785999999847</v>
      </c>
      <c r="S763" s="1">
        <v>0</v>
      </c>
      <c r="T763" s="1">
        <v>0</v>
      </c>
      <c r="U763" s="1" t="s">
        <v>532</v>
      </c>
    </row>
    <row r="764" spans="1:21" ht="15" hidden="1" x14ac:dyDescent="0.2">
      <c r="A764" s="10">
        <v>81</v>
      </c>
      <c r="B764" s="11" t="s">
        <v>200</v>
      </c>
      <c r="C764" s="12" t="s">
        <v>211</v>
      </c>
      <c r="D764" s="11" t="s">
        <v>37</v>
      </c>
      <c r="E764" s="13">
        <v>61.304000000000002</v>
      </c>
      <c r="F764" s="14">
        <v>19250</v>
      </c>
      <c r="G764" s="14">
        <v>1180102</v>
      </c>
      <c r="H764" s="15">
        <v>18800</v>
      </c>
      <c r="I764" s="14">
        <v>1152515.2</v>
      </c>
      <c r="J764" s="16">
        <v>1</v>
      </c>
      <c r="K764" s="14">
        <v>18800</v>
      </c>
      <c r="L764" s="14">
        <v>1152515.2</v>
      </c>
      <c r="M764" s="14">
        <v>0</v>
      </c>
      <c r="N764" s="14">
        <v>0</v>
      </c>
      <c r="O764" s="14">
        <v>18800</v>
      </c>
      <c r="P764" s="14">
        <v>1152515.2</v>
      </c>
      <c r="Q764" s="14">
        <f t="shared" si="11"/>
        <v>1152515.2</v>
      </c>
      <c r="R764" s="14">
        <v>-27586.800000000047</v>
      </c>
      <c r="S764" s="1">
        <v>0</v>
      </c>
      <c r="T764" s="1">
        <v>0</v>
      </c>
      <c r="U764" s="1" t="s">
        <v>532</v>
      </c>
    </row>
    <row r="765" spans="1:21" ht="15" hidden="1" x14ac:dyDescent="0.2">
      <c r="A765" s="10">
        <v>82</v>
      </c>
      <c r="B765" s="11" t="s">
        <v>202</v>
      </c>
      <c r="C765" s="12" t="s">
        <v>211</v>
      </c>
      <c r="D765" s="11" t="s">
        <v>37</v>
      </c>
      <c r="E765" s="13">
        <v>37.048680000000004</v>
      </c>
      <c r="F765" s="14">
        <v>19250</v>
      </c>
      <c r="G765" s="14">
        <v>713187.09000000008</v>
      </c>
      <c r="H765" s="15">
        <v>18800</v>
      </c>
      <c r="I765" s="14">
        <v>696515.18400000012</v>
      </c>
      <c r="J765" s="16">
        <v>1</v>
      </c>
      <c r="K765" s="14">
        <v>18800</v>
      </c>
      <c r="L765" s="14">
        <v>696515.18400000012</v>
      </c>
      <c r="M765" s="14">
        <v>0</v>
      </c>
      <c r="N765" s="14">
        <v>0</v>
      </c>
      <c r="O765" s="14">
        <v>18800</v>
      </c>
      <c r="P765" s="14">
        <v>696515.18400000012</v>
      </c>
      <c r="Q765" s="14">
        <f t="shared" si="11"/>
        <v>696515.18400000012</v>
      </c>
      <c r="R765" s="14">
        <v>-16671.905999999959</v>
      </c>
      <c r="U765" s="1" t="s">
        <v>533</v>
      </c>
    </row>
    <row r="766" spans="1:21" ht="15" hidden="1" x14ac:dyDescent="0.2">
      <c r="A766" s="10">
        <v>83</v>
      </c>
      <c r="B766" s="11" t="s">
        <v>204</v>
      </c>
      <c r="C766" s="12" t="s">
        <v>211</v>
      </c>
      <c r="D766" s="11" t="s">
        <v>37</v>
      </c>
      <c r="E766" s="13">
        <v>1.536</v>
      </c>
      <c r="F766" s="14">
        <v>19250</v>
      </c>
      <c r="G766" s="14">
        <v>29568</v>
      </c>
      <c r="H766" s="15">
        <v>18800</v>
      </c>
      <c r="I766" s="14">
        <v>28876.799999999999</v>
      </c>
      <c r="J766" s="16">
        <v>1</v>
      </c>
      <c r="K766" s="14">
        <v>18800</v>
      </c>
      <c r="L766" s="14">
        <v>28876.799999999999</v>
      </c>
      <c r="M766" s="14">
        <v>0</v>
      </c>
      <c r="N766" s="14">
        <v>0</v>
      </c>
      <c r="O766" s="14">
        <v>18800</v>
      </c>
      <c r="P766" s="14">
        <v>28876.799999999999</v>
      </c>
      <c r="Q766" s="14">
        <f t="shared" si="11"/>
        <v>28876.799999999999</v>
      </c>
      <c r="R766" s="14">
        <v>-691.20000000000073</v>
      </c>
      <c r="U766" s="1" t="s">
        <v>533</v>
      </c>
    </row>
    <row r="767" spans="1:21" ht="15" hidden="1" x14ac:dyDescent="0.2">
      <c r="A767" s="10">
        <v>84</v>
      </c>
      <c r="B767" s="11" t="s">
        <v>308</v>
      </c>
      <c r="C767" s="12" t="s">
        <v>211</v>
      </c>
      <c r="D767" s="11" t="s">
        <v>37</v>
      </c>
      <c r="E767" s="13">
        <v>37.12668</v>
      </c>
      <c r="F767" s="14">
        <v>19250</v>
      </c>
      <c r="G767" s="14">
        <v>714688.59</v>
      </c>
      <c r="H767" s="15">
        <v>18800</v>
      </c>
      <c r="I767" s="14">
        <v>697981.58400000003</v>
      </c>
      <c r="J767" s="16">
        <v>1</v>
      </c>
      <c r="K767" s="14">
        <v>18800</v>
      </c>
      <c r="L767" s="14">
        <v>697981.58400000003</v>
      </c>
      <c r="M767" s="14">
        <v>0</v>
      </c>
      <c r="N767" s="14">
        <v>0</v>
      </c>
      <c r="O767" s="14">
        <v>18800</v>
      </c>
      <c r="P767" s="14">
        <v>697981.58400000003</v>
      </c>
      <c r="Q767" s="14">
        <f t="shared" si="11"/>
        <v>697981.58400000003</v>
      </c>
      <c r="R767" s="14">
        <v>-16707.005999999936</v>
      </c>
      <c r="U767" s="1" t="s">
        <v>531</v>
      </c>
    </row>
    <row r="768" spans="1:21" ht="15" hidden="1" x14ac:dyDescent="0.2">
      <c r="A768" s="10">
        <v>85</v>
      </c>
      <c r="B768" s="11" t="s">
        <v>301</v>
      </c>
      <c r="C768" s="12" t="s">
        <v>211</v>
      </c>
      <c r="D768" s="11" t="s">
        <v>37</v>
      </c>
      <c r="E768" s="13">
        <v>2.0190000000000001</v>
      </c>
      <c r="F768" s="14">
        <v>19250</v>
      </c>
      <c r="G768" s="14">
        <v>38865.75</v>
      </c>
      <c r="H768" s="15">
        <v>18800</v>
      </c>
      <c r="I768" s="14">
        <v>37957.200000000004</v>
      </c>
      <c r="J768" s="16">
        <v>1</v>
      </c>
      <c r="K768" s="14">
        <v>18800</v>
      </c>
      <c r="L768" s="14">
        <v>37957.200000000004</v>
      </c>
      <c r="M768" s="14">
        <v>0</v>
      </c>
      <c r="N768" s="14">
        <v>0</v>
      </c>
      <c r="O768" s="14">
        <v>18800</v>
      </c>
      <c r="P768" s="14">
        <v>37957.200000000004</v>
      </c>
      <c r="Q768" s="14">
        <f t="shared" si="11"/>
        <v>37957.200000000004</v>
      </c>
      <c r="R768" s="14">
        <v>-908.54999999999563</v>
      </c>
      <c r="U768" s="1" t="s">
        <v>531</v>
      </c>
    </row>
    <row r="769" spans="1:21" ht="15" hidden="1" x14ac:dyDescent="0.2">
      <c r="A769" s="10">
        <v>86</v>
      </c>
      <c r="B769" s="11" t="s">
        <v>301</v>
      </c>
      <c r="C769" s="12" t="s">
        <v>211</v>
      </c>
      <c r="D769" s="11" t="s">
        <v>37</v>
      </c>
      <c r="E769" s="13">
        <v>127.03508000000001</v>
      </c>
      <c r="F769" s="14">
        <v>19250</v>
      </c>
      <c r="G769" s="14">
        <v>2445425.29</v>
      </c>
      <c r="H769" s="15">
        <v>18800</v>
      </c>
      <c r="I769" s="14">
        <v>2388259.5040000002</v>
      </c>
      <c r="J769" s="16">
        <v>1</v>
      </c>
      <c r="K769" s="14">
        <v>18800</v>
      </c>
      <c r="L769" s="14">
        <v>2388259.5040000002</v>
      </c>
      <c r="M769" s="14">
        <v>0</v>
      </c>
      <c r="N769" s="14">
        <v>0</v>
      </c>
      <c r="O769" s="14">
        <v>18800</v>
      </c>
      <c r="P769" s="14">
        <v>2388259.5040000002</v>
      </c>
      <c r="Q769" s="14">
        <f t="shared" si="11"/>
        <v>2388259.5040000002</v>
      </c>
      <c r="R769" s="14">
        <v>-57165.785999999847</v>
      </c>
      <c r="U769" s="1" t="s">
        <v>531</v>
      </c>
    </row>
    <row r="770" spans="1:21" ht="15" hidden="1" x14ac:dyDescent="0.2">
      <c r="A770" s="10">
        <v>87</v>
      </c>
      <c r="B770" s="11" t="s">
        <v>210</v>
      </c>
      <c r="C770" s="12" t="s">
        <v>211</v>
      </c>
      <c r="D770" s="11" t="s">
        <v>37</v>
      </c>
      <c r="E770" s="13">
        <v>61.304000000000002</v>
      </c>
      <c r="F770" s="14">
        <v>19250</v>
      </c>
      <c r="G770" s="14">
        <v>1180102</v>
      </c>
      <c r="H770" s="15">
        <v>18800</v>
      </c>
      <c r="I770" s="14">
        <v>1152515.2</v>
      </c>
      <c r="J770" s="16">
        <v>1</v>
      </c>
      <c r="K770" s="14">
        <v>18800</v>
      </c>
      <c r="L770" s="14">
        <v>1152515.2</v>
      </c>
      <c r="M770" s="14">
        <v>0</v>
      </c>
      <c r="N770" s="14">
        <v>0</v>
      </c>
      <c r="O770" s="14">
        <v>18800</v>
      </c>
      <c r="P770" s="14">
        <v>1152515.2</v>
      </c>
      <c r="Q770" s="14">
        <f t="shared" si="11"/>
        <v>1152515.2</v>
      </c>
      <c r="R770" s="14">
        <v>-27586.800000000047</v>
      </c>
      <c r="U770" s="1" t="s">
        <v>531</v>
      </c>
    </row>
    <row r="771" spans="1:21" ht="15" hidden="1" x14ac:dyDescent="0.2">
      <c r="A771" s="10">
        <v>88</v>
      </c>
      <c r="B771" s="11" t="s">
        <v>218</v>
      </c>
      <c r="C771" s="12" t="s">
        <v>212</v>
      </c>
      <c r="D771" s="11" t="s">
        <v>37</v>
      </c>
      <c r="E771" s="13">
        <v>9.6750000000000003E-2</v>
      </c>
      <c r="F771" s="14">
        <v>19250</v>
      </c>
      <c r="G771" s="14">
        <v>1862.4375</v>
      </c>
      <c r="H771" s="15">
        <v>18800</v>
      </c>
      <c r="I771" s="14">
        <v>1818.9</v>
      </c>
      <c r="J771" s="16">
        <v>1</v>
      </c>
      <c r="K771" s="14">
        <v>18800</v>
      </c>
      <c r="L771" s="14">
        <v>1818.9</v>
      </c>
      <c r="M771" s="14">
        <v>0</v>
      </c>
      <c r="N771" s="14">
        <v>0</v>
      </c>
      <c r="O771" s="14">
        <v>18800</v>
      </c>
      <c r="P771" s="14">
        <v>1818.9</v>
      </c>
      <c r="Q771" s="14">
        <f t="shared" si="11"/>
        <v>1818.9</v>
      </c>
      <c r="R771" s="14">
        <v>-43.537499999999909</v>
      </c>
      <c r="S771" s="1">
        <v>0</v>
      </c>
      <c r="T771" s="1">
        <v>0</v>
      </c>
      <c r="U771" s="1" t="s">
        <v>532</v>
      </c>
    </row>
    <row r="772" spans="1:21" ht="15" hidden="1" x14ac:dyDescent="0.2">
      <c r="A772" s="10">
        <v>89</v>
      </c>
      <c r="B772" s="11" t="s">
        <v>220</v>
      </c>
      <c r="C772" s="12" t="s">
        <v>212</v>
      </c>
      <c r="D772" s="11" t="s">
        <v>37</v>
      </c>
      <c r="E772" s="13">
        <v>0.11940000000000001</v>
      </c>
      <c r="F772" s="14">
        <v>19250</v>
      </c>
      <c r="G772" s="14">
        <v>2298.4500000000003</v>
      </c>
      <c r="H772" s="15">
        <v>18800</v>
      </c>
      <c r="I772" s="14">
        <v>2244.7200000000003</v>
      </c>
      <c r="J772" s="16">
        <v>1</v>
      </c>
      <c r="K772" s="14">
        <v>18800</v>
      </c>
      <c r="L772" s="14">
        <v>2244.7200000000003</v>
      </c>
      <c r="M772" s="14">
        <v>0</v>
      </c>
      <c r="N772" s="14">
        <v>0</v>
      </c>
      <c r="O772" s="14">
        <v>18800</v>
      </c>
      <c r="P772" s="14">
        <v>2244.7200000000003</v>
      </c>
      <c r="Q772" s="14">
        <f t="shared" si="11"/>
        <v>2244.7200000000003</v>
      </c>
      <c r="R772" s="14">
        <v>-53.730000000000018</v>
      </c>
      <c r="S772" s="1">
        <v>0</v>
      </c>
      <c r="T772" s="1">
        <v>0</v>
      </c>
      <c r="U772" s="1" t="s">
        <v>532</v>
      </c>
    </row>
    <row r="773" spans="1:21" ht="15" hidden="1" x14ac:dyDescent="0.2">
      <c r="A773" s="10">
        <v>90</v>
      </c>
      <c r="B773" s="11" t="s">
        <v>222</v>
      </c>
      <c r="C773" s="12" t="s">
        <v>212</v>
      </c>
      <c r="D773" s="11" t="s">
        <v>37</v>
      </c>
      <c r="E773" s="13">
        <v>9.6750000000000003E-2</v>
      </c>
      <c r="F773" s="14">
        <v>19250</v>
      </c>
      <c r="G773" s="14">
        <v>1862.4375</v>
      </c>
      <c r="H773" s="15">
        <v>18800</v>
      </c>
      <c r="I773" s="14">
        <v>1818.9</v>
      </c>
      <c r="J773" s="16">
        <v>1</v>
      </c>
      <c r="K773" s="14">
        <v>18800</v>
      </c>
      <c r="L773" s="14">
        <v>1818.9</v>
      </c>
      <c r="M773" s="14">
        <v>0</v>
      </c>
      <c r="N773" s="14">
        <v>0</v>
      </c>
      <c r="O773" s="14">
        <v>18800</v>
      </c>
      <c r="P773" s="14">
        <v>1818.9</v>
      </c>
      <c r="Q773" s="14">
        <f t="shared" si="11"/>
        <v>1818.9</v>
      </c>
      <c r="R773" s="14">
        <v>-43.537499999999909</v>
      </c>
      <c r="U773" s="1" t="s">
        <v>533</v>
      </c>
    </row>
    <row r="774" spans="1:21" ht="15" hidden="1" x14ac:dyDescent="0.2">
      <c r="A774" s="10">
        <v>91</v>
      </c>
      <c r="B774" s="11" t="s">
        <v>358</v>
      </c>
      <c r="C774" s="12" t="s">
        <v>212</v>
      </c>
      <c r="D774" s="11" t="s">
        <v>37</v>
      </c>
      <c r="E774" s="13">
        <v>9.6750000000000003E-2</v>
      </c>
      <c r="F774" s="14">
        <v>19250</v>
      </c>
      <c r="G774" s="14">
        <v>1862.4375</v>
      </c>
      <c r="H774" s="15">
        <v>18800</v>
      </c>
      <c r="I774" s="14">
        <v>1818.9</v>
      </c>
      <c r="J774" s="16">
        <v>1</v>
      </c>
      <c r="K774" s="14">
        <v>18800</v>
      </c>
      <c r="L774" s="14">
        <v>1818.9</v>
      </c>
      <c r="M774" s="14">
        <v>0</v>
      </c>
      <c r="N774" s="14">
        <v>0</v>
      </c>
      <c r="O774" s="14">
        <v>18800</v>
      </c>
      <c r="P774" s="14">
        <v>1818.9</v>
      </c>
      <c r="Q774" s="14">
        <f t="shared" ref="Q774:Q837" si="12">E774*O774</f>
        <v>1818.9</v>
      </c>
      <c r="R774" s="14">
        <v>-43.537499999999909</v>
      </c>
      <c r="U774" s="1" t="s">
        <v>531</v>
      </c>
    </row>
    <row r="775" spans="1:21" ht="15" hidden="1" x14ac:dyDescent="0.2">
      <c r="A775" s="10">
        <v>92</v>
      </c>
      <c r="B775" s="11" t="s">
        <v>360</v>
      </c>
      <c r="C775" s="12" t="s">
        <v>212</v>
      </c>
      <c r="D775" s="11" t="s">
        <v>37</v>
      </c>
      <c r="E775" s="13">
        <v>0.11940000000000001</v>
      </c>
      <c r="F775" s="14">
        <v>19250</v>
      </c>
      <c r="G775" s="14">
        <v>2298.4500000000003</v>
      </c>
      <c r="H775" s="15">
        <v>18800</v>
      </c>
      <c r="I775" s="14">
        <v>2244.7200000000003</v>
      </c>
      <c r="J775" s="16">
        <v>1</v>
      </c>
      <c r="K775" s="14">
        <v>18800</v>
      </c>
      <c r="L775" s="14">
        <v>2244.7200000000003</v>
      </c>
      <c r="M775" s="14">
        <v>0</v>
      </c>
      <c r="N775" s="14">
        <v>0</v>
      </c>
      <c r="O775" s="14">
        <v>18800</v>
      </c>
      <c r="P775" s="14">
        <v>2244.7200000000003</v>
      </c>
      <c r="Q775" s="14">
        <f t="shared" si="12"/>
        <v>2244.7200000000003</v>
      </c>
      <c r="R775" s="14">
        <v>-53.730000000000018</v>
      </c>
      <c r="U775" s="1" t="s">
        <v>531</v>
      </c>
    </row>
    <row r="776" spans="1:21" ht="15" hidden="1" x14ac:dyDescent="0.2">
      <c r="A776" s="10">
        <v>93</v>
      </c>
      <c r="B776" s="11" t="s">
        <v>362</v>
      </c>
      <c r="C776" s="12" t="s">
        <v>420</v>
      </c>
      <c r="D776" s="11" t="s">
        <v>37</v>
      </c>
      <c r="E776" s="13">
        <v>167.66</v>
      </c>
      <c r="F776" s="14">
        <v>19200</v>
      </c>
      <c r="G776" s="14">
        <v>3219072</v>
      </c>
      <c r="H776" s="15">
        <v>18800</v>
      </c>
      <c r="I776" s="14">
        <v>3152008</v>
      </c>
      <c r="J776" s="16">
        <v>1</v>
      </c>
      <c r="K776" s="14">
        <v>18800</v>
      </c>
      <c r="L776" s="14">
        <v>3152008</v>
      </c>
      <c r="M776" s="14">
        <v>0</v>
      </c>
      <c r="N776" s="14">
        <v>0</v>
      </c>
      <c r="O776" s="14">
        <v>18800</v>
      </c>
      <c r="P776" s="14">
        <v>3152008</v>
      </c>
      <c r="Q776" s="14">
        <f t="shared" si="12"/>
        <v>3152008</v>
      </c>
      <c r="R776" s="14">
        <v>-67064</v>
      </c>
      <c r="S776" s="1">
        <v>0</v>
      </c>
      <c r="T776" s="1">
        <v>0</v>
      </c>
      <c r="U776" s="1" t="s">
        <v>532</v>
      </c>
    </row>
    <row r="777" spans="1:21" ht="15" hidden="1" x14ac:dyDescent="0.2">
      <c r="A777" s="10">
        <v>94</v>
      </c>
      <c r="B777" s="11" t="s">
        <v>364</v>
      </c>
      <c r="C777" s="12" t="s">
        <v>420</v>
      </c>
      <c r="D777" s="11" t="s">
        <v>37</v>
      </c>
      <c r="E777" s="13">
        <v>147.45999999999998</v>
      </c>
      <c r="F777" s="14">
        <v>19200</v>
      </c>
      <c r="G777" s="14">
        <v>2831231.9999999995</v>
      </c>
      <c r="H777" s="15">
        <v>18800</v>
      </c>
      <c r="I777" s="14">
        <v>2772247.9999999995</v>
      </c>
      <c r="J777" s="16">
        <v>1</v>
      </c>
      <c r="K777" s="14">
        <v>18800</v>
      </c>
      <c r="L777" s="14">
        <v>2772247.9999999995</v>
      </c>
      <c r="M777" s="14">
        <v>0</v>
      </c>
      <c r="N777" s="14">
        <v>0</v>
      </c>
      <c r="O777" s="14">
        <v>18800</v>
      </c>
      <c r="P777" s="14">
        <v>2772247.9999999995</v>
      </c>
      <c r="Q777" s="14">
        <f t="shared" si="12"/>
        <v>2772247.9999999995</v>
      </c>
      <c r="R777" s="14">
        <v>-58984</v>
      </c>
      <c r="U777" s="1" t="s">
        <v>533</v>
      </c>
    </row>
    <row r="778" spans="1:21" ht="15" hidden="1" x14ac:dyDescent="0.2">
      <c r="A778" s="10">
        <v>95</v>
      </c>
      <c r="B778" s="11" t="s">
        <v>227</v>
      </c>
      <c r="C778" s="12" t="s">
        <v>420</v>
      </c>
      <c r="D778" s="11" t="s">
        <v>37</v>
      </c>
      <c r="E778" s="13">
        <v>167.66</v>
      </c>
      <c r="F778" s="14">
        <v>19200</v>
      </c>
      <c r="G778" s="14">
        <v>3219072</v>
      </c>
      <c r="H778" s="15">
        <v>18800</v>
      </c>
      <c r="I778" s="14">
        <v>3152008</v>
      </c>
      <c r="J778" s="16">
        <v>1</v>
      </c>
      <c r="K778" s="14">
        <v>18800</v>
      </c>
      <c r="L778" s="14">
        <v>3152008</v>
      </c>
      <c r="M778" s="14">
        <v>0</v>
      </c>
      <c r="N778" s="14">
        <v>0</v>
      </c>
      <c r="O778" s="14">
        <v>18800</v>
      </c>
      <c r="P778" s="14">
        <v>3152008</v>
      </c>
      <c r="Q778" s="14">
        <f t="shared" si="12"/>
        <v>3152008</v>
      </c>
      <c r="R778" s="14">
        <v>-67064</v>
      </c>
      <c r="U778" s="1" t="s">
        <v>531</v>
      </c>
    </row>
    <row r="779" spans="1:21" ht="15" hidden="1" x14ac:dyDescent="0.2">
      <c r="A779" s="10">
        <v>96</v>
      </c>
      <c r="B779" s="11" t="s">
        <v>229</v>
      </c>
      <c r="C779" s="12" t="s">
        <v>214</v>
      </c>
      <c r="D779" s="11" t="s">
        <v>37</v>
      </c>
      <c r="E779" s="13">
        <v>31.189620000000001</v>
      </c>
      <c r="F779" s="14">
        <v>19250</v>
      </c>
      <c r="G779" s="14">
        <v>600400.18500000006</v>
      </c>
      <c r="H779" s="15">
        <v>18800</v>
      </c>
      <c r="I779" s="14">
        <v>586364.85600000003</v>
      </c>
      <c r="J779" s="16">
        <v>1</v>
      </c>
      <c r="K779" s="14">
        <v>18800</v>
      </c>
      <c r="L779" s="14">
        <v>586364.85600000003</v>
      </c>
      <c r="M779" s="14">
        <v>0</v>
      </c>
      <c r="N779" s="14">
        <v>0</v>
      </c>
      <c r="O779" s="14">
        <v>18800</v>
      </c>
      <c r="P779" s="14">
        <v>586364.85600000003</v>
      </c>
      <c r="Q779" s="14">
        <f t="shared" si="12"/>
        <v>586364.85600000003</v>
      </c>
      <c r="R779" s="14">
        <v>-14035.329000000027</v>
      </c>
      <c r="S779" s="1">
        <v>0</v>
      </c>
      <c r="T779" s="1">
        <v>0</v>
      </c>
      <c r="U779" s="1" t="s">
        <v>532</v>
      </c>
    </row>
    <row r="780" spans="1:21" ht="15" hidden="1" x14ac:dyDescent="0.2">
      <c r="A780" s="10">
        <v>97</v>
      </c>
      <c r="B780" s="11" t="s">
        <v>231</v>
      </c>
      <c r="C780" s="12" t="s">
        <v>214</v>
      </c>
      <c r="D780" s="11" t="s">
        <v>37</v>
      </c>
      <c r="E780" s="13">
        <v>31.189620000000001</v>
      </c>
      <c r="F780" s="14">
        <v>19250</v>
      </c>
      <c r="G780" s="14">
        <v>600400.18500000006</v>
      </c>
      <c r="H780" s="15">
        <v>18800</v>
      </c>
      <c r="I780" s="14">
        <v>586364.85600000003</v>
      </c>
      <c r="J780" s="16">
        <v>1</v>
      </c>
      <c r="K780" s="14">
        <v>18800</v>
      </c>
      <c r="L780" s="14">
        <v>586364.85600000003</v>
      </c>
      <c r="M780" s="14">
        <v>0</v>
      </c>
      <c r="N780" s="14">
        <v>0</v>
      </c>
      <c r="O780" s="14">
        <v>18800</v>
      </c>
      <c r="P780" s="14">
        <v>586364.85600000003</v>
      </c>
      <c r="Q780" s="14">
        <f t="shared" si="12"/>
        <v>586364.85600000003</v>
      </c>
      <c r="R780" s="14">
        <v>-14035.329000000027</v>
      </c>
      <c r="U780" s="1" t="s">
        <v>533</v>
      </c>
    </row>
    <row r="781" spans="1:21" ht="15" hidden="1" x14ac:dyDescent="0.2">
      <c r="A781" s="10">
        <v>98</v>
      </c>
      <c r="B781" s="11" t="s">
        <v>313</v>
      </c>
      <c r="C781" s="12" t="s">
        <v>214</v>
      </c>
      <c r="D781" s="11" t="s">
        <v>37</v>
      </c>
      <c r="E781" s="13">
        <v>31.189620000000001</v>
      </c>
      <c r="F781" s="14">
        <v>19250</v>
      </c>
      <c r="G781" s="14">
        <v>600400.18500000006</v>
      </c>
      <c r="H781" s="15">
        <v>18800</v>
      </c>
      <c r="I781" s="14">
        <v>586364.85600000003</v>
      </c>
      <c r="J781" s="16">
        <v>1</v>
      </c>
      <c r="K781" s="14">
        <v>18800</v>
      </c>
      <c r="L781" s="14">
        <v>586364.85600000003</v>
      </c>
      <c r="M781" s="14">
        <v>0</v>
      </c>
      <c r="N781" s="14">
        <v>0</v>
      </c>
      <c r="O781" s="14">
        <v>18800</v>
      </c>
      <c r="P781" s="14">
        <v>586364.85600000003</v>
      </c>
      <c r="Q781" s="14">
        <f t="shared" si="12"/>
        <v>586364.85600000003</v>
      </c>
      <c r="R781" s="14">
        <v>-14035.329000000027</v>
      </c>
      <c r="U781" s="1" t="s">
        <v>531</v>
      </c>
    </row>
    <row r="782" spans="1:21" ht="15" hidden="1" x14ac:dyDescent="0.2">
      <c r="A782" s="10">
        <v>99</v>
      </c>
      <c r="B782" s="11" t="s">
        <v>303</v>
      </c>
      <c r="C782" s="12" t="s">
        <v>216</v>
      </c>
      <c r="D782" s="11" t="s">
        <v>37</v>
      </c>
      <c r="E782" s="13">
        <v>9</v>
      </c>
      <c r="F782" s="14">
        <v>20000</v>
      </c>
      <c r="G782" s="14">
        <v>180000</v>
      </c>
      <c r="H782" s="15">
        <v>18800</v>
      </c>
      <c r="I782" s="14">
        <v>169200</v>
      </c>
      <c r="J782" s="16">
        <v>1</v>
      </c>
      <c r="K782" s="14">
        <v>18800</v>
      </c>
      <c r="L782" s="14">
        <v>169200</v>
      </c>
      <c r="M782" s="14">
        <v>0</v>
      </c>
      <c r="N782" s="14">
        <v>0</v>
      </c>
      <c r="O782" s="14">
        <v>18800</v>
      </c>
      <c r="P782" s="14">
        <v>169200</v>
      </c>
      <c r="Q782" s="14">
        <f t="shared" si="12"/>
        <v>169200</v>
      </c>
      <c r="R782" s="14">
        <v>-10800</v>
      </c>
      <c r="S782" s="1">
        <v>0</v>
      </c>
      <c r="T782" s="1">
        <v>0</v>
      </c>
      <c r="U782" s="1" t="s">
        <v>532</v>
      </c>
    </row>
    <row r="783" spans="1:21" ht="15" hidden="1" x14ac:dyDescent="0.2">
      <c r="A783" s="10">
        <v>100</v>
      </c>
      <c r="B783" s="11" t="s">
        <v>308</v>
      </c>
      <c r="C783" s="12" t="s">
        <v>216</v>
      </c>
      <c r="D783" s="11" t="s">
        <v>37</v>
      </c>
      <c r="E783" s="13">
        <v>9</v>
      </c>
      <c r="F783" s="14">
        <v>20000</v>
      </c>
      <c r="G783" s="14">
        <v>180000</v>
      </c>
      <c r="H783" s="15">
        <v>18800</v>
      </c>
      <c r="I783" s="14">
        <v>169200</v>
      </c>
      <c r="J783" s="16">
        <v>1</v>
      </c>
      <c r="K783" s="14">
        <v>18800</v>
      </c>
      <c r="L783" s="14">
        <v>169200</v>
      </c>
      <c r="M783" s="14">
        <v>0</v>
      </c>
      <c r="N783" s="14">
        <v>0</v>
      </c>
      <c r="O783" s="14">
        <v>18800</v>
      </c>
      <c r="P783" s="14">
        <v>169200</v>
      </c>
      <c r="Q783" s="14">
        <f t="shared" si="12"/>
        <v>169200</v>
      </c>
      <c r="R783" s="14">
        <v>-10800</v>
      </c>
      <c r="U783" s="1" t="s">
        <v>533</v>
      </c>
    </row>
    <row r="784" spans="1:21" ht="15" hidden="1" x14ac:dyDescent="0.2">
      <c r="A784" s="10">
        <v>101</v>
      </c>
      <c r="B784" s="11" t="s">
        <v>301</v>
      </c>
      <c r="C784" s="12" t="s">
        <v>216</v>
      </c>
      <c r="D784" s="11" t="s">
        <v>37</v>
      </c>
      <c r="E784" s="13">
        <v>9</v>
      </c>
      <c r="F784" s="14">
        <v>20000</v>
      </c>
      <c r="G784" s="14">
        <v>180000</v>
      </c>
      <c r="H784" s="15">
        <v>15530</v>
      </c>
      <c r="I784" s="14">
        <v>139770</v>
      </c>
      <c r="J784" s="16">
        <v>1</v>
      </c>
      <c r="K784" s="14">
        <v>15530</v>
      </c>
      <c r="L784" s="14">
        <v>139770</v>
      </c>
      <c r="M784" s="14">
        <v>0</v>
      </c>
      <c r="N784" s="14">
        <v>0</v>
      </c>
      <c r="O784" s="14">
        <v>15530</v>
      </c>
      <c r="P784" s="14">
        <v>139770</v>
      </c>
      <c r="Q784" s="14">
        <f t="shared" si="12"/>
        <v>139770</v>
      </c>
      <c r="R784" s="14">
        <v>-40230</v>
      </c>
      <c r="U784" s="1" t="s">
        <v>531</v>
      </c>
    </row>
    <row r="785" spans="1:21" ht="15" hidden="1" x14ac:dyDescent="0.2">
      <c r="A785" s="10">
        <v>102</v>
      </c>
      <c r="B785" s="11" t="s">
        <v>11</v>
      </c>
      <c r="C785" s="12" t="s">
        <v>217</v>
      </c>
      <c r="D785" s="11" t="s">
        <v>37</v>
      </c>
      <c r="E785" s="13">
        <v>40</v>
      </c>
      <c r="F785" s="14">
        <v>20000</v>
      </c>
      <c r="G785" s="14">
        <v>800000</v>
      </c>
      <c r="H785" s="15">
        <v>18800</v>
      </c>
      <c r="I785" s="14">
        <v>752000</v>
      </c>
      <c r="J785" s="16">
        <v>1</v>
      </c>
      <c r="K785" s="14">
        <v>18800</v>
      </c>
      <c r="L785" s="14">
        <v>752000</v>
      </c>
      <c r="M785" s="14">
        <v>0</v>
      </c>
      <c r="N785" s="14">
        <v>0</v>
      </c>
      <c r="O785" s="14">
        <v>18800</v>
      </c>
      <c r="P785" s="14">
        <v>752000</v>
      </c>
      <c r="Q785" s="14">
        <f t="shared" si="12"/>
        <v>752000</v>
      </c>
      <c r="R785" s="14">
        <v>-48000</v>
      </c>
      <c r="S785" s="1">
        <v>0</v>
      </c>
      <c r="T785" s="1">
        <v>0</v>
      </c>
      <c r="U785" s="1" t="s">
        <v>532</v>
      </c>
    </row>
    <row r="786" spans="1:21" ht="15" hidden="1" x14ac:dyDescent="0.2">
      <c r="A786" s="10">
        <v>1</v>
      </c>
      <c r="B786" s="11" t="s">
        <v>33</v>
      </c>
      <c r="C786" s="12" t="s">
        <v>217</v>
      </c>
      <c r="D786" s="11" t="s">
        <v>37</v>
      </c>
      <c r="E786" s="13">
        <v>40</v>
      </c>
      <c r="F786" s="14">
        <v>20000</v>
      </c>
      <c r="G786" s="14">
        <v>800000</v>
      </c>
      <c r="H786" s="15">
        <v>18800</v>
      </c>
      <c r="I786" s="14">
        <v>752000</v>
      </c>
      <c r="J786" s="16">
        <v>1</v>
      </c>
      <c r="K786" s="14">
        <v>18800</v>
      </c>
      <c r="L786" s="14">
        <v>752000</v>
      </c>
      <c r="M786" s="14">
        <v>0</v>
      </c>
      <c r="N786" s="14">
        <v>0</v>
      </c>
      <c r="O786" s="14">
        <v>18800</v>
      </c>
      <c r="P786" s="14">
        <v>752000</v>
      </c>
      <c r="Q786" s="14">
        <f t="shared" si="12"/>
        <v>752000</v>
      </c>
      <c r="R786" s="14">
        <v>-48000</v>
      </c>
      <c r="U786" s="1" t="s">
        <v>533</v>
      </c>
    </row>
    <row r="787" spans="1:21" ht="15" hidden="1" x14ac:dyDescent="0.2">
      <c r="A787" s="10">
        <v>2</v>
      </c>
      <c r="B787" s="11" t="s">
        <v>33</v>
      </c>
      <c r="C787" s="12" t="s">
        <v>217</v>
      </c>
      <c r="D787" s="11" t="s">
        <v>37</v>
      </c>
      <c r="E787" s="13">
        <v>40</v>
      </c>
      <c r="F787" s="14">
        <v>20000</v>
      </c>
      <c r="G787" s="14">
        <v>800000</v>
      </c>
      <c r="H787" s="15">
        <v>15530</v>
      </c>
      <c r="I787" s="14">
        <v>621200</v>
      </c>
      <c r="J787" s="16">
        <v>1</v>
      </c>
      <c r="K787" s="14">
        <v>15530</v>
      </c>
      <c r="L787" s="14">
        <v>621200</v>
      </c>
      <c r="M787" s="14">
        <v>0</v>
      </c>
      <c r="N787" s="14">
        <v>0</v>
      </c>
      <c r="O787" s="14">
        <v>15530</v>
      </c>
      <c r="P787" s="14">
        <v>621200</v>
      </c>
      <c r="Q787" s="14">
        <f t="shared" si="12"/>
        <v>621200</v>
      </c>
      <c r="R787" s="14">
        <v>-178800</v>
      </c>
      <c r="U787" s="1" t="s">
        <v>531</v>
      </c>
    </row>
    <row r="788" spans="1:21" ht="15" hidden="1" x14ac:dyDescent="0.2">
      <c r="A788" s="10">
        <v>3</v>
      </c>
      <c r="B788" s="11" t="s">
        <v>33</v>
      </c>
      <c r="C788" s="12" t="s">
        <v>219</v>
      </c>
      <c r="D788" s="11" t="s">
        <v>37</v>
      </c>
      <c r="E788" s="13">
        <v>34.68</v>
      </c>
      <c r="F788" s="14">
        <v>19200</v>
      </c>
      <c r="G788" s="14">
        <v>665856</v>
      </c>
      <c r="H788" s="15">
        <v>15530</v>
      </c>
      <c r="I788" s="14">
        <v>538580.4</v>
      </c>
      <c r="J788" s="16">
        <v>1</v>
      </c>
      <c r="K788" s="14">
        <v>15530</v>
      </c>
      <c r="L788" s="14">
        <v>538580.4</v>
      </c>
      <c r="M788" s="14">
        <v>0</v>
      </c>
      <c r="N788" s="14">
        <v>0</v>
      </c>
      <c r="O788" s="14">
        <v>15530</v>
      </c>
      <c r="P788" s="14">
        <v>538580.4</v>
      </c>
      <c r="Q788" s="14">
        <f t="shared" si="12"/>
        <v>538580.4</v>
      </c>
      <c r="R788" s="14">
        <v>-127275.59999999998</v>
      </c>
      <c r="S788" s="1">
        <v>0</v>
      </c>
      <c r="T788" s="1">
        <v>0</v>
      </c>
      <c r="U788" s="1" t="s">
        <v>532</v>
      </c>
    </row>
    <row r="789" spans="1:21" ht="15" hidden="1" x14ac:dyDescent="0.2">
      <c r="A789" s="10">
        <v>4</v>
      </c>
      <c r="B789" s="11" t="s">
        <v>33</v>
      </c>
      <c r="C789" s="12" t="s">
        <v>219</v>
      </c>
      <c r="D789" s="11" t="s">
        <v>37</v>
      </c>
      <c r="E789" s="13">
        <v>49.98</v>
      </c>
      <c r="F789" s="14">
        <v>19200</v>
      </c>
      <c r="G789" s="14">
        <v>959615.99999999988</v>
      </c>
      <c r="H789" s="15">
        <v>15530</v>
      </c>
      <c r="I789" s="14">
        <v>776189.39999999991</v>
      </c>
      <c r="J789" s="16">
        <v>1</v>
      </c>
      <c r="K789" s="14">
        <v>15530</v>
      </c>
      <c r="L789" s="14">
        <v>776189.39999999991</v>
      </c>
      <c r="M789" s="14">
        <v>0</v>
      </c>
      <c r="N789" s="14">
        <v>0</v>
      </c>
      <c r="O789" s="14">
        <v>15530</v>
      </c>
      <c r="P789" s="14">
        <v>776189.39999999991</v>
      </c>
      <c r="Q789" s="14">
        <f t="shared" si="12"/>
        <v>776189.39999999991</v>
      </c>
      <c r="R789" s="14">
        <v>-183426.59999999998</v>
      </c>
      <c r="S789" s="1">
        <v>0</v>
      </c>
      <c r="T789" s="1">
        <v>0</v>
      </c>
      <c r="U789" s="1" t="s">
        <v>532</v>
      </c>
    </row>
    <row r="790" spans="1:21" ht="15" hidden="1" x14ac:dyDescent="0.2">
      <c r="A790" s="10">
        <v>5</v>
      </c>
      <c r="B790" s="11" t="s">
        <v>33</v>
      </c>
      <c r="C790" s="12" t="s">
        <v>219</v>
      </c>
      <c r="D790" s="11" t="s">
        <v>37</v>
      </c>
      <c r="E790" s="13">
        <v>11.9116</v>
      </c>
      <c r="F790" s="14">
        <v>19200</v>
      </c>
      <c r="G790" s="14">
        <v>228702.72</v>
      </c>
      <c r="H790" s="15">
        <v>15530</v>
      </c>
      <c r="I790" s="14">
        <v>184987.14799999999</v>
      </c>
      <c r="J790" s="16">
        <v>1</v>
      </c>
      <c r="K790" s="14">
        <v>15530</v>
      </c>
      <c r="L790" s="14">
        <v>184987.14799999999</v>
      </c>
      <c r="M790" s="14">
        <v>0</v>
      </c>
      <c r="N790" s="14">
        <v>0</v>
      </c>
      <c r="O790" s="14">
        <v>15530</v>
      </c>
      <c r="P790" s="14">
        <v>184987.14799999999</v>
      </c>
      <c r="Q790" s="14">
        <f t="shared" si="12"/>
        <v>184987.14799999999</v>
      </c>
      <c r="R790" s="14">
        <v>-43715.572000000015</v>
      </c>
      <c r="S790" s="1">
        <v>0</v>
      </c>
      <c r="T790" s="1">
        <v>0</v>
      </c>
      <c r="U790" s="1" t="s">
        <v>532</v>
      </c>
    </row>
    <row r="791" spans="1:21" ht="15" hidden="1" x14ac:dyDescent="0.2">
      <c r="A791" s="10">
        <v>6</v>
      </c>
      <c r="B791" s="11" t="s">
        <v>381</v>
      </c>
      <c r="C791" s="12" t="s">
        <v>219</v>
      </c>
      <c r="D791" s="11" t="s">
        <v>37</v>
      </c>
      <c r="E791" s="13">
        <v>34.68</v>
      </c>
      <c r="F791" s="14">
        <v>19200</v>
      </c>
      <c r="G791" s="14">
        <v>665856</v>
      </c>
      <c r="H791" s="15">
        <v>15530</v>
      </c>
      <c r="I791" s="14">
        <v>538580.4</v>
      </c>
      <c r="J791" s="16">
        <v>1</v>
      </c>
      <c r="K791" s="14">
        <v>15530</v>
      </c>
      <c r="L791" s="14">
        <v>538580.4</v>
      </c>
      <c r="M791" s="14">
        <v>0</v>
      </c>
      <c r="N791" s="14">
        <v>0</v>
      </c>
      <c r="O791" s="14">
        <v>15530</v>
      </c>
      <c r="P791" s="14">
        <v>538580.4</v>
      </c>
      <c r="Q791" s="14">
        <f t="shared" si="12"/>
        <v>538580.4</v>
      </c>
      <c r="R791" s="14">
        <v>-127275.59999999998</v>
      </c>
      <c r="U791" s="1" t="s">
        <v>533</v>
      </c>
    </row>
    <row r="792" spans="1:21" ht="15" hidden="1" x14ac:dyDescent="0.2">
      <c r="A792" s="10">
        <v>7</v>
      </c>
      <c r="B792" s="11" t="s">
        <v>82</v>
      </c>
      <c r="C792" s="12" t="s">
        <v>219</v>
      </c>
      <c r="D792" s="11" t="s">
        <v>37</v>
      </c>
      <c r="E792" s="13">
        <v>62.22</v>
      </c>
      <c r="F792" s="14">
        <v>19200</v>
      </c>
      <c r="G792" s="14">
        <v>1194624</v>
      </c>
      <c r="H792" s="15">
        <v>15530</v>
      </c>
      <c r="I792" s="14">
        <v>966276.6</v>
      </c>
      <c r="J792" s="16">
        <v>1</v>
      </c>
      <c r="K792" s="14">
        <v>15530</v>
      </c>
      <c r="L792" s="14">
        <v>966276.6</v>
      </c>
      <c r="M792" s="14">
        <v>0</v>
      </c>
      <c r="N792" s="14">
        <v>0</v>
      </c>
      <c r="O792" s="14">
        <v>15530</v>
      </c>
      <c r="P792" s="14">
        <v>966276.6</v>
      </c>
      <c r="Q792" s="14">
        <f t="shared" si="12"/>
        <v>966276.6</v>
      </c>
      <c r="R792" s="14">
        <v>-228347.40000000002</v>
      </c>
      <c r="U792" s="1" t="s">
        <v>533</v>
      </c>
    </row>
    <row r="793" spans="1:21" ht="15" hidden="1" x14ac:dyDescent="0.2">
      <c r="A793" s="10">
        <v>8</v>
      </c>
      <c r="B793" s="11" t="s">
        <v>86</v>
      </c>
      <c r="C793" s="12" t="s">
        <v>219</v>
      </c>
      <c r="D793" s="11" t="s">
        <v>37</v>
      </c>
      <c r="E793" s="13">
        <v>34.68</v>
      </c>
      <c r="F793" s="14">
        <v>19200</v>
      </c>
      <c r="G793" s="14">
        <v>665856</v>
      </c>
      <c r="H793" s="15">
        <v>15530</v>
      </c>
      <c r="I793" s="14">
        <v>538580.4</v>
      </c>
      <c r="J793" s="16">
        <v>1</v>
      </c>
      <c r="K793" s="14">
        <v>15530</v>
      </c>
      <c r="L793" s="14">
        <v>538580.4</v>
      </c>
      <c r="M793" s="14">
        <v>0</v>
      </c>
      <c r="N793" s="14">
        <v>0</v>
      </c>
      <c r="O793" s="14">
        <v>15530</v>
      </c>
      <c r="P793" s="14">
        <v>538580.4</v>
      </c>
      <c r="Q793" s="14">
        <f t="shared" si="12"/>
        <v>538580.4</v>
      </c>
      <c r="R793" s="14">
        <v>-127275.59999999998</v>
      </c>
      <c r="U793" s="1" t="s">
        <v>531</v>
      </c>
    </row>
    <row r="794" spans="1:21" ht="15" hidden="1" x14ac:dyDescent="0.2">
      <c r="A794" s="10">
        <v>9</v>
      </c>
      <c r="B794" s="11" t="s">
        <v>88</v>
      </c>
      <c r="C794" s="12" t="s">
        <v>219</v>
      </c>
      <c r="D794" s="11" t="s">
        <v>37</v>
      </c>
      <c r="E794" s="13">
        <v>49.98</v>
      </c>
      <c r="F794" s="14">
        <v>19200</v>
      </c>
      <c r="G794" s="14">
        <v>959615.99999999988</v>
      </c>
      <c r="H794" s="15">
        <v>15530</v>
      </c>
      <c r="I794" s="14">
        <v>776189.39999999991</v>
      </c>
      <c r="J794" s="16">
        <v>1</v>
      </c>
      <c r="K794" s="14">
        <v>15530</v>
      </c>
      <c r="L794" s="14">
        <v>776189.39999999991</v>
      </c>
      <c r="M794" s="14">
        <v>0</v>
      </c>
      <c r="N794" s="14">
        <v>0</v>
      </c>
      <c r="O794" s="14">
        <v>15530</v>
      </c>
      <c r="P794" s="14">
        <v>776189.39999999991</v>
      </c>
      <c r="Q794" s="14">
        <f t="shared" si="12"/>
        <v>776189.39999999991</v>
      </c>
      <c r="R794" s="14">
        <v>-183426.59999999998</v>
      </c>
      <c r="U794" s="1" t="s">
        <v>531</v>
      </c>
    </row>
    <row r="795" spans="1:21" ht="15" hidden="1" x14ac:dyDescent="0.2">
      <c r="A795" s="10">
        <v>10</v>
      </c>
      <c r="B795" s="11" t="s">
        <v>96</v>
      </c>
      <c r="C795" s="12" t="s">
        <v>219</v>
      </c>
      <c r="D795" s="11" t="s">
        <v>37</v>
      </c>
      <c r="E795" s="13">
        <v>11.9116</v>
      </c>
      <c r="F795" s="14">
        <v>19200</v>
      </c>
      <c r="G795" s="14">
        <v>228702.72</v>
      </c>
      <c r="H795" s="15">
        <v>15530</v>
      </c>
      <c r="I795" s="14">
        <v>184987.14799999999</v>
      </c>
      <c r="J795" s="16">
        <v>1</v>
      </c>
      <c r="K795" s="14">
        <v>15530</v>
      </c>
      <c r="L795" s="14">
        <v>184987.14799999999</v>
      </c>
      <c r="M795" s="14">
        <v>0</v>
      </c>
      <c r="N795" s="14">
        <v>0</v>
      </c>
      <c r="O795" s="14">
        <v>15530</v>
      </c>
      <c r="P795" s="14">
        <v>184987.14799999999</v>
      </c>
      <c r="Q795" s="14">
        <f t="shared" si="12"/>
        <v>184987.14799999999</v>
      </c>
      <c r="R795" s="14">
        <v>-43715.572000000015</v>
      </c>
      <c r="U795" s="1" t="s">
        <v>531</v>
      </c>
    </row>
    <row r="796" spans="1:21" ht="15" hidden="1" x14ac:dyDescent="0.2">
      <c r="A796" s="10">
        <v>11</v>
      </c>
      <c r="B796" s="11" t="s">
        <v>303</v>
      </c>
      <c r="C796" s="12" t="s">
        <v>221</v>
      </c>
      <c r="D796" s="11" t="s">
        <v>37</v>
      </c>
      <c r="E796" s="13">
        <v>3467.25</v>
      </c>
      <c r="F796" s="14">
        <v>19200</v>
      </c>
      <c r="G796" s="14">
        <v>66571200</v>
      </c>
      <c r="H796" s="15">
        <v>15530</v>
      </c>
      <c r="I796" s="14">
        <v>53846392.5</v>
      </c>
      <c r="J796" s="16">
        <v>1</v>
      </c>
      <c r="K796" s="14">
        <v>15530</v>
      </c>
      <c r="L796" s="14">
        <v>53846392.5</v>
      </c>
      <c r="M796" s="14">
        <v>0</v>
      </c>
      <c r="N796" s="14">
        <v>0</v>
      </c>
      <c r="O796" s="14">
        <v>15530</v>
      </c>
      <c r="P796" s="14">
        <v>53846392.5</v>
      </c>
      <c r="Q796" s="14">
        <f t="shared" si="12"/>
        <v>53846392.5</v>
      </c>
      <c r="R796" s="14">
        <v>-12724807.5</v>
      </c>
      <c r="S796" s="1">
        <v>0</v>
      </c>
      <c r="T796" s="1">
        <v>0</v>
      </c>
      <c r="U796" s="1" t="s">
        <v>532</v>
      </c>
    </row>
    <row r="797" spans="1:21" ht="15" hidden="1" x14ac:dyDescent="0.2">
      <c r="A797" s="10">
        <v>12</v>
      </c>
      <c r="B797" s="11" t="s">
        <v>113</v>
      </c>
      <c r="C797" s="12" t="s">
        <v>221</v>
      </c>
      <c r="D797" s="11" t="s">
        <v>37</v>
      </c>
      <c r="E797" s="13">
        <v>593.95500000000004</v>
      </c>
      <c r="F797" s="14">
        <v>19200</v>
      </c>
      <c r="G797" s="14">
        <v>11403936</v>
      </c>
      <c r="H797" s="15">
        <v>15530</v>
      </c>
      <c r="I797" s="14">
        <v>9224121.1500000004</v>
      </c>
      <c r="J797" s="16">
        <v>1</v>
      </c>
      <c r="K797" s="14">
        <v>15530</v>
      </c>
      <c r="L797" s="14">
        <v>9224121.1500000004</v>
      </c>
      <c r="M797" s="14">
        <v>0</v>
      </c>
      <c r="N797" s="14">
        <v>0</v>
      </c>
      <c r="O797" s="14">
        <v>15530</v>
      </c>
      <c r="P797" s="14">
        <v>9224121.1500000004</v>
      </c>
      <c r="Q797" s="14">
        <f t="shared" si="12"/>
        <v>9224121.1500000004</v>
      </c>
      <c r="R797" s="14">
        <v>-2179814.8499999996</v>
      </c>
      <c r="S797" s="1">
        <v>0</v>
      </c>
      <c r="T797" s="1">
        <v>0</v>
      </c>
      <c r="U797" s="1" t="s">
        <v>532</v>
      </c>
    </row>
    <row r="798" spans="1:21" ht="15" hidden="1" x14ac:dyDescent="0.2">
      <c r="A798" s="10">
        <v>13</v>
      </c>
      <c r="B798" s="11" t="s">
        <v>115</v>
      </c>
      <c r="C798" s="12" t="s">
        <v>221</v>
      </c>
      <c r="D798" s="11" t="s">
        <v>37</v>
      </c>
      <c r="E798" s="13">
        <v>40.200000000000003</v>
      </c>
      <c r="F798" s="14">
        <v>19200</v>
      </c>
      <c r="G798" s="14">
        <v>771840</v>
      </c>
      <c r="H798" s="15">
        <v>15530</v>
      </c>
      <c r="I798" s="14">
        <v>624306</v>
      </c>
      <c r="J798" s="16">
        <v>1</v>
      </c>
      <c r="K798" s="14">
        <v>15530</v>
      </c>
      <c r="L798" s="14">
        <v>624306</v>
      </c>
      <c r="M798" s="14">
        <v>0</v>
      </c>
      <c r="N798" s="14">
        <v>0</v>
      </c>
      <c r="O798" s="14">
        <v>15530</v>
      </c>
      <c r="P798" s="14">
        <v>624306</v>
      </c>
      <c r="Q798" s="14">
        <f t="shared" si="12"/>
        <v>624306</v>
      </c>
      <c r="R798" s="14">
        <v>-147534</v>
      </c>
      <c r="S798" s="1">
        <v>0</v>
      </c>
      <c r="T798" s="1">
        <v>0</v>
      </c>
      <c r="U798" s="1" t="s">
        <v>532</v>
      </c>
    </row>
    <row r="799" spans="1:21" ht="15" hidden="1" x14ac:dyDescent="0.2">
      <c r="A799" s="10">
        <v>14</v>
      </c>
      <c r="B799" s="11" t="s">
        <v>117</v>
      </c>
      <c r="C799" s="12" t="s">
        <v>221</v>
      </c>
      <c r="D799" s="11" t="s">
        <v>37</v>
      </c>
      <c r="E799" s="13">
        <v>338.685</v>
      </c>
      <c r="F799" s="14">
        <v>19200</v>
      </c>
      <c r="G799" s="14">
        <v>6502752</v>
      </c>
      <c r="H799" s="15">
        <v>15530</v>
      </c>
      <c r="I799" s="14">
        <v>5259778.05</v>
      </c>
      <c r="J799" s="16">
        <v>1</v>
      </c>
      <c r="K799" s="14">
        <v>15530</v>
      </c>
      <c r="L799" s="14">
        <v>5259778.05</v>
      </c>
      <c r="M799" s="14">
        <v>0</v>
      </c>
      <c r="N799" s="14">
        <v>0</v>
      </c>
      <c r="O799" s="14">
        <v>15530</v>
      </c>
      <c r="P799" s="14">
        <v>5259778.05</v>
      </c>
      <c r="Q799" s="14">
        <f t="shared" si="12"/>
        <v>5259778.05</v>
      </c>
      <c r="R799" s="14">
        <v>-1242973.9500000002</v>
      </c>
      <c r="S799" s="1">
        <v>0</v>
      </c>
      <c r="T799" s="1">
        <v>0</v>
      </c>
      <c r="U799" s="1" t="s">
        <v>532</v>
      </c>
    </row>
    <row r="800" spans="1:21" ht="15" hidden="1" x14ac:dyDescent="0.2">
      <c r="A800" s="10">
        <v>15</v>
      </c>
      <c r="B800" s="11" t="s">
        <v>129</v>
      </c>
      <c r="C800" s="12" t="s">
        <v>221</v>
      </c>
      <c r="D800" s="11" t="s">
        <v>37</v>
      </c>
      <c r="E800" s="13">
        <v>3322.5299999999997</v>
      </c>
      <c r="F800" s="14">
        <v>19200</v>
      </c>
      <c r="G800" s="14">
        <v>63792575.999999993</v>
      </c>
      <c r="H800" s="15">
        <v>15530</v>
      </c>
      <c r="I800" s="14">
        <v>51598890.899999999</v>
      </c>
      <c r="J800" s="16">
        <v>1</v>
      </c>
      <c r="K800" s="14">
        <v>15530</v>
      </c>
      <c r="L800" s="14">
        <v>51598890.899999999</v>
      </c>
      <c r="M800" s="14">
        <v>0</v>
      </c>
      <c r="N800" s="14">
        <v>0</v>
      </c>
      <c r="O800" s="14">
        <v>15530</v>
      </c>
      <c r="P800" s="14">
        <v>51598890.899999999</v>
      </c>
      <c r="Q800" s="14">
        <f t="shared" si="12"/>
        <v>51598890.899999999</v>
      </c>
      <c r="R800" s="14">
        <v>-12193685.099999994</v>
      </c>
      <c r="U800" s="1" t="s">
        <v>533</v>
      </c>
    </row>
    <row r="801" spans="1:21" ht="15" hidden="1" x14ac:dyDescent="0.2">
      <c r="A801" s="10">
        <v>16</v>
      </c>
      <c r="B801" s="11" t="s">
        <v>131</v>
      </c>
      <c r="C801" s="12" t="s">
        <v>221</v>
      </c>
      <c r="D801" s="11" t="s">
        <v>37</v>
      </c>
      <c r="E801" s="13">
        <v>408.03</v>
      </c>
      <c r="F801" s="14">
        <v>19200</v>
      </c>
      <c r="G801" s="14">
        <v>7834175.9999999991</v>
      </c>
      <c r="H801" s="15">
        <v>15530</v>
      </c>
      <c r="I801" s="14">
        <v>6336705.8999999994</v>
      </c>
      <c r="J801" s="16">
        <v>1</v>
      </c>
      <c r="K801" s="14">
        <v>15530</v>
      </c>
      <c r="L801" s="14">
        <v>6336705.8999999994</v>
      </c>
      <c r="M801" s="14">
        <v>0</v>
      </c>
      <c r="N801" s="14">
        <v>0</v>
      </c>
      <c r="O801" s="14">
        <v>15530</v>
      </c>
      <c r="P801" s="14">
        <v>6336705.8999999994</v>
      </c>
      <c r="Q801" s="14">
        <f t="shared" si="12"/>
        <v>6336705.8999999994</v>
      </c>
      <c r="R801" s="14">
        <v>-1497470.0999999996</v>
      </c>
      <c r="U801" s="1" t="s">
        <v>533</v>
      </c>
    </row>
    <row r="802" spans="1:21" ht="15" hidden="1" x14ac:dyDescent="0.2">
      <c r="A802" s="10">
        <v>17</v>
      </c>
      <c r="B802" s="11" t="s">
        <v>133</v>
      </c>
      <c r="C802" s="12" t="s">
        <v>221</v>
      </c>
      <c r="D802" s="11" t="s">
        <v>37</v>
      </c>
      <c r="E802" s="13">
        <v>309.54000000000002</v>
      </c>
      <c r="F802" s="14">
        <v>19200</v>
      </c>
      <c r="G802" s="14">
        <v>5943168</v>
      </c>
      <c r="H802" s="15">
        <v>15530</v>
      </c>
      <c r="I802" s="14">
        <v>4807156.2</v>
      </c>
      <c r="J802" s="16">
        <v>1</v>
      </c>
      <c r="K802" s="14">
        <v>15530</v>
      </c>
      <c r="L802" s="14">
        <v>4807156.2</v>
      </c>
      <c r="M802" s="14">
        <v>0</v>
      </c>
      <c r="N802" s="14">
        <v>0</v>
      </c>
      <c r="O802" s="14">
        <v>15530</v>
      </c>
      <c r="P802" s="14">
        <v>4807156.2</v>
      </c>
      <c r="Q802" s="14">
        <f t="shared" si="12"/>
        <v>4807156.2</v>
      </c>
      <c r="R802" s="14">
        <v>-1136011.7999999998</v>
      </c>
      <c r="U802" s="1" t="s">
        <v>533</v>
      </c>
    </row>
    <row r="803" spans="1:21" ht="15" hidden="1" x14ac:dyDescent="0.2">
      <c r="A803" s="10">
        <v>18</v>
      </c>
      <c r="B803" s="11" t="s">
        <v>140</v>
      </c>
      <c r="C803" s="12" t="s">
        <v>221</v>
      </c>
      <c r="D803" s="11" t="s">
        <v>37</v>
      </c>
      <c r="E803" s="13">
        <v>3439.1099999999997</v>
      </c>
      <c r="F803" s="14">
        <v>19200</v>
      </c>
      <c r="G803" s="14">
        <v>66030911.999999993</v>
      </c>
      <c r="H803" s="15">
        <v>15530</v>
      </c>
      <c r="I803" s="14">
        <v>53409378.299999997</v>
      </c>
      <c r="J803" s="16">
        <v>1</v>
      </c>
      <c r="K803" s="14">
        <v>15530</v>
      </c>
      <c r="L803" s="14">
        <v>53409378.299999997</v>
      </c>
      <c r="M803" s="14">
        <v>0</v>
      </c>
      <c r="N803" s="14">
        <v>0</v>
      </c>
      <c r="O803" s="14">
        <v>15530</v>
      </c>
      <c r="P803" s="14">
        <v>53409378.299999997</v>
      </c>
      <c r="Q803" s="14">
        <f t="shared" si="12"/>
        <v>53409378.299999997</v>
      </c>
      <c r="R803" s="14">
        <v>-12621533.699999996</v>
      </c>
      <c r="U803" s="1" t="s">
        <v>531</v>
      </c>
    </row>
    <row r="804" spans="1:21" ht="15" hidden="1" x14ac:dyDescent="0.2">
      <c r="A804" s="10">
        <v>19</v>
      </c>
      <c r="B804" s="11" t="s">
        <v>142</v>
      </c>
      <c r="C804" s="12" t="s">
        <v>221</v>
      </c>
      <c r="D804" s="11" t="s">
        <v>37</v>
      </c>
      <c r="E804" s="13">
        <v>662.29500000000007</v>
      </c>
      <c r="F804" s="14">
        <v>19200</v>
      </c>
      <c r="G804" s="14">
        <v>12716064.000000002</v>
      </c>
      <c r="H804" s="15">
        <v>15530</v>
      </c>
      <c r="I804" s="14">
        <v>10285441.350000001</v>
      </c>
      <c r="J804" s="16">
        <v>1</v>
      </c>
      <c r="K804" s="14">
        <v>15530</v>
      </c>
      <c r="L804" s="14">
        <v>10285441.350000001</v>
      </c>
      <c r="M804" s="14">
        <v>0</v>
      </c>
      <c r="N804" s="14">
        <v>0</v>
      </c>
      <c r="O804" s="14">
        <v>15530</v>
      </c>
      <c r="P804" s="14">
        <v>10285441.350000001</v>
      </c>
      <c r="Q804" s="14">
        <f t="shared" si="12"/>
        <v>10285441.350000001</v>
      </c>
      <c r="R804" s="14">
        <v>-2430622.6500000004</v>
      </c>
      <c r="U804" s="1" t="s">
        <v>531</v>
      </c>
    </row>
    <row r="805" spans="1:21" ht="15" hidden="1" x14ac:dyDescent="0.2">
      <c r="A805" s="10">
        <v>20</v>
      </c>
      <c r="B805" s="11" t="s">
        <v>144</v>
      </c>
      <c r="C805" s="12" t="s">
        <v>221</v>
      </c>
      <c r="D805" s="11" t="s">
        <v>37</v>
      </c>
      <c r="E805" s="13">
        <v>40.200000000000003</v>
      </c>
      <c r="F805" s="14">
        <v>19200</v>
      </c>
      <c r="G805" s="14">
        <v>771840</v>
      </c>
      <c r="H805" s="15">
        <v>15530</v>
      </c>
      <c r="I805" s="14">
        <v>624306</v>
      </c>
      <c r="J805" s="16">
        <v>1</v>
      </c>
      <c r="K805" s="14">
        <v>15530</v>
      </c>
      <c r="L805" s="14">
        <v>624306</v>
      </c>
      <c r="M805" s="14">
        <v>0</v>
      </c>
      <c r="N805" s="14">
        <v>0</v>
      </c>
      <c r="O805" s="14">
        <v>15530</v>
      </c>
      <c r="P805" s="14">
        <v>624306</v>
      </c>
      <c r="Q805" s="14">
        <f t="shared" si="12"/>
        <v>624306</v>
      </c>
      <c r="R805" s="14">
        <v>-147534</v>
      </c>
      <c r="U805" s="1" t="s">
        <v>531</v>
      </c>
    </row>
    <row r="806" spans="1:21" ht="15" hidden="1" x14ac:dyDescent="0.2">
      <c r="A806" s="10">
        <v>21</v>
      </c>
      <c r="B806" s="11" t="s">
        <v>160</v>
      </c>
      <c r="C806" s="12" t="s">
        <v>221</v>
      </c>
      <c r="D806" s="11" t="s">
        <v>37</v>
      </c>
      <c r="E806" s="13">
        <v>1058.2650000000001</v>
      </c>
      <c r="F806" s="14">
        <v>19200</v>
      </c>
      <c r="G806" s="14">
        <v>20318688.000000004</v>
      </c>
      <c r="H806" s="15">
        <v>15530</v>
      </c>
      <c r="I806" s="14">
        <v>16434855.450000001</v>
      </c>
      <c r="J806" s="16">
        <v>1</v>
      </c>
      <c r="K806" s="14">
        <v>15530</v>
      </c>
      <c r="L806" s="14">
        <v>16434855.450000001</v>
      </c>
      <c r="M806" s="14">
        <v>0</v>
      </c>
      <c r="N806" s="14">
        <v>0</v>
      </c>
      <c r="O806" s="14">
        <v>15530</v>
      </c>
      <c r="P806" s="14">
        <v>16434855.450000001</v>
      </c>
      <c r="Q806" s="14">
        <f t="shared" si="12"/>
        <v>16434855.450000001</v>
      </c>
      <c r="R806" s="14">
        <v>-3883832.5500000026</v>
      </c>
      <c r="U806" s="1" t="s">
        <v>531</v>
      </c>
    </row>
    <row r="807" spans="1:21" ht="15" hidden="1" x14ac:dyDescent="0.2">
      <c r="A807" s="10">
        <v>22</v>
      </c>
      <c r="B807" s="11" t="s">
        <v>164</v>
      </c>
      <c r="C807" s="12" t="s">
        <v>223</v>
      </c>
      <c r="D807" s="11" t="s">
        <v>37</v>
      </c>
      <c r="E807" s="13">
        <v>3782.9625000000005</v>
      </c>
      <c r="F807" s="14">
        <v>19200</v>
      </c>
      <c r="G807" s="14">
        <v>72632880.000000015</v>
      </c>
      <c r="H807" s="15">
        <v>15530</v>
      </c>
      <c r="I807" s="14">
        <v>58749407.625000007</v>
      </c>
      <c r="J807" s="16">
        <v>1</v>
      </c>
      <c r="K807" s="14">
        <v>15530</v>
      </c>
      <c r="L807" s="14">
        <v>58749407.625000007</v>
      </c>
      <c r="M807" s="14">
        <v>0</v>
      </c>
      <c r="N807" s="14">
        <v>0</v>
      </c>
      <c r="O807" s="14">
        <v>15530</v>
      </c>
      <c r="P807" s="14">
        <v>58749407.625000007</v>
      </c>
      <c r="Q807" s="14">
        <f t="shared" si="12"/>
        <v>58749407.625000007</v>
      </c>
      <c r="R807" s="14">
        <v>-13883472.375000007</v>
      </c>
      <c r="S807" s="1">
        <v>0</v>
      </c>
      <c r="T807" s="1">
        <v>0</v>
      </c>
      <c r="U807" s="1" t="s">
        <v>532</v>
      </c>
    </row>
    <row r="808" spans="1:21" ht="15" hidden="1" x14ac:dyDescent="0.2">
      <c r="A808" s="10">
        <v>23</v>
      </c>
      <c r="B808" s="11" t="s">
        <v>170</v>
      </c>
      <c r="C808" s="12" t="s">
        <v>223</v>
      </c>
      <c r="D808" s="11" t="s">
        <v>37</v>
      </c>
      <c r="E808" s="13">
        <v>1096.4894999999999</v>
      </c>
      <c r="F808" s="14">
        <v>19200</v>
      </c>
      <c r="G808" s="14">
        <v>21052598.399999999</v>
      </c>
      <c r="H808" s="15">
        <v>15530</v>
      </c>
      <c r="I808" s="14">
        <v>17028481.934999999</v>
      </c>
      <c r="J808" s="16">
        <v>1</v>
      </c>
      <c r="K808" s="14">
        <v>15530</v>
      </c>
      <c r="L808" s="14">
        <v>17028481.934999999</v>
      </c>
      <c r="M808" s="14">
        <v>0</v>
      </c>
      <c r="N808" s="14">
        <v>0</v>
      </c>
      <c r="O808" s="14">
        <v>15530</v>
      </c>
      <c r="P808" s="14">
        <v>17028481.934999999</v>
      </c>
      <c r="Q808" s="14">
        <f t="shared" si="12"/>
        <v>17028481.934999999</v>
      </c>
      <c r="R808" s="14">
        <v>-4024116.4649999999</v>
      </c>
      <c r="S808" s="1">
        <v>0</v>
      </c>
      <c r="T808" s="1">
        <v>0</v>
      </c>
      <c r="U808" s="1" t="s">
        <v>532</v>
      </c>
    </row>
    <row r="809" spans="1:21" ht="15" hidden="1" x14ac:dyDescent="0.2">
      <c r="A809" s="10">
        <v>24</v>
      </c>
      <c r="B809" s="11" t="s">
        <v>173</v>
      </c>
      <c r="C809" s="12" t="s">
        <v>223</v>
      </c>
      <c r="D809" s="11" t="s">
        <v>37</v>
      </c>
      <c r="E809" s="13">
        <v>104.03999999999999</v>
      </c>
      <c r="F809" s="14">
        <v>19200</v>
      </c>
      <c r="G809" s="14">
        <v>1997567.9999999998</v>
      </c>
      <c r="H809" s="15">
        <v>15530</v>
      </c>
      <c r="I809" s="14">
        <v>1615741.2</v>
      </c>
      <c r="J809" s="16">
        <v>1</v>
      </c>
      <c r="K809" s="14">
        <v>15530</v>
      </c>
      <c r="L809" s="14">
        <v>1615741.2</v>
      </c>
      <c r="M809" s="14">
        <v>0</v>
      </c>
      <c r="N809" s="14">
        <v>0</v>
      </c>
      <c r="O809" s="14">
        <v>15530</v>
      </c>
      <c r="P809" s="14">
        <v>1615741.2</v>
      </c>
      <c r="Q809" s="14">
        <f t="shared" si="12"/>
        <v>1615741.2</v>
      </c>
      <c r="R809" s="14">
        <v>-381826.79999999981</v>
      </c>
      <c r="S809" s="1">
        <v>0</v>
      </c>
      <c r="T809" s="1">
        <v>0</v>
      </c>
      <c r="U809" s="1" t="s">
        <v>532</v>
      </c>
    </row>
    <row r="810" spans="1:21" ht="15" hidden="1" x14ac:dyDescent="0.2">
      <c r="A810" s="10">
        <v>25</v>
      </c>
      <c r="B810" s="11" t="s">
        <v>181</v>
      </c>
      <c r="C810" s="12" t="s">
        <v>223</v>
      </c>
      <c r="D810" s="11" t="s">
        <v>37</v>
      </c>
      <c r="E810" s="13">
        <v>1149.54</v>
      </c>
      <c r="F810" s="14">
        <v>19200</v>
      </c>
      <c r="G810" s="14">
        <v>22071168</v>
      </c>
      <c r="H810" s="15">
        <v>15530</v>
      </c>
      <c r="I810" s="14">
        <v>17852356.199999999</v>
      </c>
      <c r="J810" s="16">
        <v>1</v>
      </c>
      <c r="K810" s="14">
        <v>15530</v>
      </c>
      <c r="L810" s="14">
        <v>17852356.199999999</v>
      </c>
      <c r="M810" s="14">
        <v>0</v>
      </c>
      <c r="N810" s="14">
        <v>0</v>
      </c>
      <c r="O810" s="14">
        <v>15530</v>
      </c>
      <c r="P810" s="14">
        <v>17852356.199999999</v>
      </c>
      <c r="Q810" s="14">
        <f t="shared" si="12"/>
        <v>17852356.199999999</v>
      </c>
      <c r="R810" s="14">
        <v>-4218811.8000000007</v>
      </c>
      <c r="S810" s="1">
        <v>0</v>
      </c>
      <c r="T810" s="1">
        <v>0</v>
      </c>
      <c r="U810" s="1" t="s">
        <v>532</v>
      </c>
    </row>
    <row r="811" spans="1:21" ht="15" hidden="1" x14ac:dyDescent="0.2">
      <c r="A811" s="10">
        <v>26</v>
      </c>
      <c r="B811" s="11" t="s">
        <v>351</v>
      </c>
      <c r="C811" s="12" t="s">
        <v>223</v>
      </c>
      <c r="D811" s="11" t="s">
        <v>37</v>
      </c>
      <c r="E811" s="13">
        <v>3557.5035000000003</v>
      </c>
      <c r="F811" s="14">
        <v>19200</v>
      </c>
      <c r="G811" s="14">
        <v>68304067.200000003</v>
      </c>
      <c r="H811" s="15">
        <v>15530</v>
      </c>
      <c r="I811" s="14">
        <v>55248029.355000004</v>
      </c>
      <c r="J811" s="16">
        <v>1</v>
      </c>
      <c r="K811" s="14">
        <v>15530</v>
      </c>
      <c r="L811" s="14">
        <v>55248029.355000004</v>
      </c>
      <c r="M811" s="14">
        <v>0</v>
      </c>
      <c r="N811" s="14">
        <v>0</v>
      </c>
      <c r="O811" s="14">
        <v>15530</v>
      </c>
      <c r="P811" s="14">
        <v>55248029.355000004</v>
      </c>
      <c r="Q811" s="14">
        <f t="shared" si="12"/>
        <v>55248029.355000004</v>
      </c>
      <c r="R811" s="14">
        <v>-13056037.844999999</v>
      </c>
      <c r="U811" s="1" t="s">
        <v>533</v>
      </c>
    </row>
    <row r="812" spans="1:21" ht="15" hidden="1" x14ac:dyDescent="0.2">
      <c r="A812" s="10">
        <v>27</v>
      </c>
      <c r="B812" s="11" t="s">
        <v>195</v>
      </c>
      <c r="C812" s="12" t="s">
        <v>223</v>
      </c>
      <c r="D812" s="11" t="s">
        <v>37</v>
      </c>
      <c r="E812" s="13">
        <v>678.048</v>
      </c>
      <c r="F812" s="14">
        <v>19200</v>
      </c>
      <c r="G812" s="14">
        <v>13018521.6</v>
      </c>
      <c r="H812" s="15">
        <v>15530</v>
      </c>
      <c r="I812" s="14">
        <v>10530085.439999999</v>
      </c>
      <c r="J812" s="16">
        <v>1</v>
      </c>
      <c r="K812" s="14">
        <v>15530</v>
      </c>
      <c r="L812" s="14">
        <v>10530085.439999999</v>
      </c>
      <c r="M812" s="14">
        <v>0</v>
      </c>
      <c r="N812" s="14">
        <v>0</v>
      </c>
      <c r="O812" s="14">
        <v>15530</v>
      </c>
      <c r="P812" s="14">
        <v>10530085.439999999</v>
      </c>
      <c r="Q812" s="14">
        <f t="shared" si="12"/>
        <v>10530085.439999999</v>
      </c>
      <c r="R812" s="14">
        <v>-2488436.16</v>
      </c>
      <c r="U812" s="1" t="s">
        <v>533</v>
      </c>
    </row>
    <row r="813" spans="1:21" ht="15" hidden="1" x14ac:dyDescent="0.2">
      <c r="A813" s="10">
        <v>28</v>
      </c>
      <c r="B813" s="11" t="s">
        <v>384</v>
      </c>
      <c r="C813" s="12" t="s">
        <v>223</v>
      </c>
      <c r="D813" s="11" t="s">
        <v>37</v>
      </c>
      <c r="E813" s="13">
        <v>1006.7400000000001</v>
      </c>
      <c r="F813" s="14">
        <v>19200</v>
      </c>
      <c r="G813" s="14">
        <v>19329408.000000004</v>
      </c>
      <c r="H813" s="15">
        <v>15530</v>
      </c>
      <c r="I813" s="14">
        <v>15634672.200000001</v>
      </c>
      <c r="J813" s="16">
        <v>1</v>
      </c>
      <c r="K813" s="14">
        <v>15530</v>
      </c>
      <c r="L813" s="14">
        <v>15634672.200000001</v>
      </c>
      <c r="M813" s="14">
        <v>0</v>
      </c>
      <c r="N813" s="14">
        <v>0</v>
      </c>
      <c r="O813" s="14">
        <v>15530</v>
      </c>
      <c r="P813" s="14">
        <v>15634672.200000001</v>
      </c>
      <c r="Q813" s="14">
        <f t="shared" si="12"/>
        <v>15634672.200000001</v>
      </c>
      <c r="R813" s="14">
        <v>-3694735.8000000026</v>
      </c>
      <c r="U813" s="1" t="s">
        <v>533</v>
      </c>
    </row>
    <row r="814" spans="1:21" ht="15" hidden="1" x14ac:dyDescent="0.2">
      <c r="A814" s="10">
        <v>29</v>
      </c>
      <c r="B814" s="11" t="s">
        <v>386</v>
      </c>
      <c r="C814" s="12" t="s">
        <v>223</v>
      </c>
      <c r="D814" s="11" t="s">
        <v>37</v>
      </c>
      <c r="E814" s="13">
        <v>3699.3225000000002</v>
      </c>
      <c r="F814" s="14">
        <v>19200</v>
      </c>
      <c r="G814" s="14">
        <v>71026992</v>
      </c>
      <c r="H814" s="15">
        <v>15530</v>
      </c>
      <c r="I814" s="14">
        <v>57450478.425000004</v>
      </c>
      <c r="J814" s="16">
        <v>1</v>
      </c>
      <c r="K814" s="14">
        <v>15530</v>
      </c>
      <c r="L814" s="14">
        <v>57450478.425000004</v>
      </c>
      <c r="M814" s="14">
        <v>0</v>
      </c>
      <c r="N814" s="14">
        <v>0</v>
      </c>
      <c r="O814" s="14">
        <v>15530</v>
      </c>
      <c r="P814" s="14">
        <v>57450478.425000004</v>
      </c>
      <c r="Q814" s="14">
        <f t="shared" si="12"/>
        <v>57450478.425000004</v>
      </c>
      <c r="R814" s="14">
        <v>-13576513.574999996</v>
      </c>
      <c r="U814" s="1" t="s">
        <v>531</v>
      </c>
    </row>
    <row r="815" spans="1:21" ht="15" hidden="1" x14ac:dyDescent="0.2">
      <c r="A815" s="10">
        <v>30</v>
      </c>
      <c r="B815" s="11" t="s">
        <v>206</v>
      </c>
      <c r="C815" s="12" t="s">
        <v>223</v>
      </c>
      <c r="D815" s="11" t="s">
        <v>37</v>
      </c>
      <c r="E815" s="13">
        <v>1096.4894999999999</v>
      </c>
      <c r="F815" s="14">
        <v>19200</v>
      </c>
      <c r="G815" s="14">
        <v>21052598.399999999</v>
      </c>
      <c r="H815" s="15">
        <v>15530</v>
      </c>
      <c r="I815" s="14">
        <v>17028481.934999999</v>
      </c>
      <c r="J815" s="16">
        <v>1</v>
      </c>
      <c r="K815" s="14">
        <v>15530</v>
      </c>
      <c r="L815" s="14">
        <v>17028481.934999999</v>
      </c>
      <c r="M815" s="14">
        <v>0</v>
      </c>
      <c r="N815" s="14">
        <v>0</v>
      </c>
      <c r="O815" s="14">
        <v>15530</v>
      </c>
      <c r="P815" s="14">
        <v>17028481.934999999</v>
      </c>
      <c r="Q815" s="14">
        <f t="shared" si="12"/>
        <v>17028481.934999999</v>
      </c>
      <c r="R815" s="14">
        <v>-4024116.4649999999</v>
      </c>
      <c r="U815" s="1" t="s">
        <v>531</v>
      </c>
    </row>
    <row r="816" spans="1:21" ht="15" hidden="1" x14ac:dyDescent="0.2">
      <c r="A816" s="10">
        <v>31</v>
      </c>
      <c r="B816" s="11" t="s">
        <v>210</v>
      </c>
      <c r="C816" s="12" t="s">
        <v>223</v>
      </c>
      <c r="D816" s="11" t="s">
        <v>37</v>
      </c>
      <c r="E816" s="13">
        <v>104.03999999999999</v>
      </c>
      <c r="F816" s="14">
        <v>19200</v>
      </c>
      <c r="G816" s="14">
        <v>1997567.9999999998</v>
      </c>
      <c r="H816" s="15">
        <v>15530</v>
      </c>
      <c r="I816" s="14">
        <v>1615741.2</v>
      </c>
      <c r="J816" s="16">
        <v>1</v>
      </c>
      <c r="K816" s="14">
        <v>15530</v>
      </c>
      <c r="L816" s="14">
        <v>1615741.2</v>
      </c>
      <c r="M816" s="14">
        <v>0</v>
      </c>
      <c r="N816" s="14">
        <v>0</v>
      </c>
      <c r="O816" s="14">
        <v>15530</v>
      </c>
      <c r="P816" s="14">
        <v>1615741.2</v>
      </c>
      <c r="Q816" s="14">
        <f t="shared" si="12"/>
        <v>1615741.2</v>
      </c>
      <c r="R816" s="14">
        <v>-381826.79999999981</v>
      </c>
      <c r="U816" s="1" t="s">
        <v>531</v>
      </c>
    </row>
    <row r="817" spans="1:21" ht="15" hidden="1" x14ac:dyDescent="0.2">
      <c r="A817" s="10">
        <v>32</v>
      </c>
      <c r="B817" s="11" t="s">
        <v>213</v>
      </c>
      <c r="C817" s="12" t="s">
        <v>223</v>
      </c>
      <c r="D817" s="11" t="s">
        <v>37</v>
      </c>
      <c r="E817" s="13">
        <v>4473.72</v>
      </c>
      <c r="F817" s="14">
        <v>19200</v>
      </c>
      <c r="G817" s="14">
        <v>85895424</v>
      </c>
      <c r="H817" s="15">
        <v>15530</v>
      </c>
      <c r="I817" s="14">
        <v>69476871.600000009</v>
      </c>
      <c r="J817" s="16">
        <v>1</v>
      </c>
      <c r="K817" s="14">
        <v>15530</v>
      </c>
      <c r="L817" s="14">
        <v>69476871.600000009</v>
      </c>
      <c r="M817" s="14">
        <v>0</v>
      </c>
      <c r="N817" s="14">
        <v>0</v>
      </c>
      <c r="O817" s="14">
        <v>15530</v>
      </c>
      <c r="P817" s="14">
        <v>69476871.600000009</v>
      </c>
      <c r="Q817" s="14">
        <f t="shared" si="12"/>
        <v>69476871.600000009</v>
      </c>
      <c r="R817" s="14">
        <v>-16418552.399999991</v>
      </c>
      <c r="U817" s="1" t="s">
        <v>531</v>
      </c>
    </row>
    <row r="818" spans="1:21" ht="15" hidden="1" x14ac:dyDescent="0.2">
      <c r="A818" s="10">
        <v>33</v>
      </c>
      <c r="B818" s="11" t="s">
        <v>210</v>
      </c>
      <c r="C818" s="12" t="s">
        <v>422</v>
      </c>
      <c r="D818" s="11" t="s">
        <v>37</v>
      </c>
      <c r="E818" s="13">
        <v>87.720000000000013</v>
      </c>
      <c r="F818" s="14">
        <v>19200</v>
      </c>
      <c r="G818" s="14">
        <v>1684224.0000000002</v>
      </c>
      <c r="H818" s="15">
        <v>15530</v>
      </c>
      <c r="I818" s="14">
        <v>1362291.6</v>
      </c>
      <c r="J818" s="16">
        <v>1</v>
      </c>
      <c r="K818" s="14">
        <v>15530</v>
      </c>
      <c r="L818" s="14">
        <v>1362291.6</v>
      </c>
      <c r="M818" s="14">
        <v>0</v>
      </c>
      <c r="N818" s="14">
        <v>0</v>
      </c>
      <c r="O818" s="14">
        <v>15530</v>
      </c>
      <c r="P818" s="14">
        <v>1362291.6</v>
      </c>
      <c r="Q818" s="14">
        <f t="shared" si="12"/>
        <v>1362291.6</v>
      </c>
      <c r="R818" s="14">
        <v>-321932.40000000014</v>
      </c>
      <c r="S818" s="1">
        <v>0</v>
      </c>
      <c r="T818" s="1">
        <v>0</v>
      </c>
      <c r="U818" s="1" t="s">
        <v>532</v>
      </c>
    </row>
    <row r="819" spans="1:21" ht="15" hidden="1" x14ac:dyDescent="0.2">
      <c r="A819" s="10">
        <v>34</v>
      </c>
      <c r="B819" s="11" t="s">
        <v>218</v>
      </c>
      <c r="C819" s="12" t="s">
        <v>422</v>
      </c>
      <c r="D819" s="11" t="s">
        <v>37</v>
      </c>
      <c r="E819" s="13">
        <v>42.84</v>
      </c>
      <c r="F819" s="14">
        <v>19200</v>
      </c>
      <c r="G819" s="14">
        <v>822528.00000000012</v>
      </c>
      <c r="H819" s="15">
        <v>15530</v>
      </c>
      <c r="I819" s="14">
        <v>665305.20000000007</v>
      </c>
      <c r="J819" s="16">
        <v>1</v>
      </c>
      <c r="K819" s="14">
        <v>15530</v>
      </c>
      <c r="L819" s="14">
        <v>665305.20000000007</v>
      </c>
      <c r="M819" s="14">
        <v>0</v>
      </c>
      <c r="N819" s="14">
        <v>0</v>
      </c>
      <c r="O819" s="14">
        <v>15530</v>
      </c>
      <c r="P819" s="14">
        <v>665305.20000000007</v>
      </c>
      <c r="Q819" s="14">
        <f t="shared" si="12"/>
        <v>665305.20000000007</v>
      </c>
      <c r="R819" s="14">
        <v>-157222.80000000005</v>
      </c>
      <c r="U819" s="1" t="s">
        <v>533</v>
      </c>
    </row>
    <row r="820" spans="1:21" ht="15" hidden="1" x14ac:dyDescent="0.2">
      <c r="A820" s="10">
        <v>35</v>
      </c>
      <c r="B820" s="11" t="s">
        <v>220</v>
      </c>
      <c r="C820" s="12" t="s">
        <v>422</v>
      </c>
      <c r="D820" s="11" t="s">
        <v>37</v>
      </c>
      <c r="E820" s="13">
        <v>116.28</v>
      </c>
      <c r="F820" s="14">
        <v>19200</v>
      </c>
      <c r="G820" s="14">
        <v>2232576</v>
      </c>
      <c r="H820" s="15">
        <v>15530</v>
      </c>
      <c r="I820" s="14">
        <v>1805828.4</v>
      </c>
      <c r="J820" s="16">
        <v>1</v>
      </c>
      <c r="K820" s="14">
        <v>15530</v>
      </c>
      <c r="L820" s="14">
        <v>1805828.4</v>
      </c>
      <c r="M820" s="14">
        <v>0</v>
      </c>
      <c r="N820" s="14">
        <v>0</v>
      </c>
      <c r="O820" s="14">
        <v>15530</v>
      </c>
      <c r="P820" s="14">
        <v>1805828.4</v>
      </c>
      <c r="Q820" s="14">
        <f t="shared" si="12"/>
        <v>1805828.4</v>
      </c>
      <c r="R820" s="14">
        <v>-426747.60000000009</v>
      </c>
      <c r="U820" s="1" t="s">
        <v>531</v>
      </c>
    </row>
    <row r="821" spans="1:21" ht="15" hidden="1" x14ac:dyDescent="0.2">
      <c r="A821" s="10">
        <v>36</v>
      </c>
      <c r="B821" s="11" t="s">
        <v>222</v>
      </c>
      <c r="C821" s="12" t="s">
        <v>225</v>
      </c>
      <c r="D821" s="11" t="s">
        <v>37</v>
      </c>
      <c r="E821" s="13">
        <v>858.83999999999992</v>
      </c>
      <c r="F821" s="14">
        <v>19200</v>
      </c>
      <c r="G821" s="14">
        <v>16489727.999999998</v>
      </c>
      <c r="H821" s="15">
        <v>15530</v>
      </c>
      <c r="I821" s="14">
        <v>13337785.199999999</v>
      </c>
      <c r="J821" s="16">
        <v>1</v>
      </c>
      <c r="K821" s="14">
        <v>15530</v>
      </c>
      <c r="L821" s="14">
        <v>13337785.199999999</v>
      </c>
      <c r="M821" s="14">
        <v>0</v>
      </c>
      <c r="N821" s="14">
        <v>0</v>
      </c>
      <c r="O821" s="14">
        <v>15530</v>
      </c>
      <c r="P821" s="14">
        <v>13337785.199999999</v>
      </c>
      <c r="Q821" s="14">
        <f t="shared" si="12"/>
        <v>13337785.199999999</v>
      </c>
      <c r="R821" s="14">
        <v>-3151942.7999999989</v>
      </c>
      <c r="S821" s="1">
        <v>0</v>
      </c>
      <c r="T821" s="1">
        <v>0</v>
      </c>
      <c r="U821" s="1" t="s">
        <v>532</v>
      </c>
    </row>
    <row r="822" spans="1:21" ht="15" hidden="1" x14ac:dyDescent="0.2">
      <c r="A822" s="10">
        <v>37</v>
      </c>
      <c r="B822" s="11" t="s">
        <v>210</v>
      </c>
      <c r="C822" s="12" t="s">
        <v>225</v>
      </c>
      <c r="D822" s="11" t="s">
        <v>37</v>
      </c>
      <c r="E822" s="13">
        <v>849.66</v>
      </c>
      <c r="F822" s="14">
        <v>19200</v>
      </c>
      <c r="G822" s="14">
        <v>16313472</v>
      </c>
      <c r="H822" s="15">
        <v>15530</v>
      </c>
      <c r="I822" s="14">
        <v>13195219.799999999</v>
      </c>
      <c r="J822" s="16">
        <v>1</v>
      </c>
      <c r="K822" s="14">
        <v>15530</v>
      </c>
      <c r="L822" s="14">
        <v>13195219.799999999</v>
      </c>
      <c r="M822" s="14">
        <v>0</v>
      </c>
      <c r="N822" s="14">
        <v>0</v>
      </c>
      <c r="O822" s="14">
        <v>15530</v>
      </c>
      <c r="P822" s="14">
        <v>13195219.799999999</v>
      </c>
      <c r="Q822" s="14">
        <f t="shared" si="12"/>
        <v>13195219.799999999</v>
      </c>
      <c r="R822" s="14">
        <v>-3118252.2000000011</v>
      </c>
      <c r="U822" s="1" t="s">
        <v>533</v>
      </c>
    </row>
    <row r="823" spans="1:21" ht="15" hidden="1" x14ac:dyDescent="0.2">
      <c r="A823" s="10">
        <v>38</v>
      </c>
      <c r="B823" s="11" t="s">
        <v>229</v>
      </c>
      <c r="C823" s="12" t="s">
        <v>225</v>
      </c>
      <c r="D823" s="11" t="s">
        <v>37</v>
      </c>
      <c r="E823" s="13">
        <v>858.83999999999992</v>
      </c>
      <c r="F823" s="14">
        <v>19200</v>
      </c>
      <c r="G823" s="14">
        <v>16489727.999999998</v>
      </c>
      <c r="H823" s="15">
        <v>15530</v>
      </c>
      <c r="I823" s="14">
        <v>13337785.199999999</v>
      </c>
      <c r="J823" s="16">
        <v>1</v>
      </c>
      <c r="K823" s="14">
        <v>15530</v>
      </c>
      <c r="L823" s="14">
        <v>13337785.199999999</v>
      </c>
      <c r="M823" s="14">
        <v>0</v>
      </c>
      <c r="N823" s="14">
        <v>0</v>
      </c>
      <c r="O823" s="14">
        <v>15530</v>
      </c>
      <c r="P823" s="14">
        <v>13337785.199999999</v>
      </c>
      <c r="Q823" s="14">
        <f t="shared" si="12"/>
        <v>13337785.199999999</v>
      </c>
      <c r="R823" s="14">
        <v>-3151942.7999999989</v>
      </c>
      <c r="U823" s="1" t="s">
        <v>531</v>
      </c>
    </row>
    <row r="824" spans="1:21" ht="15" hidden="1" x14ac:dyDescent="0.2">
      <c r="A824" s="10">
        <v>39</v>
      </c>
      <c r="B824" s="11" t="s">
        <v>11</v>
      </c>
      <c r="C824" s="12" t="s">
        <v>477</v>
      </c>
      <c r="D824" s="11" t="s">
        <v>478</v>
      </c>
      <c r="E824" s="13">
        <v>6</v>
      </c>
      <c r="F824" s="14">
        <v>125000</v>
      </c>
      <c r="G824" s="14">
        <v>750000</v>
      </c>
      <c r="H824" s="15">
        <v>125000</v>
      </c>
      <c r="I824" s="14">
        <v>750000</v>
      </c>
      <c r="J824" s="16">
        <v>1</v>
      </c>
      <c r="K824" s="14">
        <v>125000</v>
      </c>
      <c r="L824" s="14">
        <v>750000</v>
      </c>
      <c r="M824" s="14">
        <v>0</v>
      </c>
      <c r="N824" s="14">
        <v>0</v>
      </c>
      <c r="O824" s="14">
        <v>125000</v>
      </c>
      <c r="P824" s="14">
        <v>750000</v>
      </c>
      <c r="Q824" s="14">
        <f t="shared" si="12"/>
        <v>750000</v>
      </c>
      <c r="R824" s="14">
        <v>0</v>
      </c>
      <c r="U824" s="1" t="s">
        <v>531</v>
      </c>
    </row>
    <row r="825" spans="1:21" ht="15" hidden="1" x14ac:dyDescent="0.2">
      <c r="A825" s="10">
        <v>1</v>
      </c>
      <c r="B825" s="11" t="s">
        <v>33</v>
      </c>
      <c r="C825" s="12" t="s">
        <v>424</v>
      </c>
      <c r="D825" s="11" t="s">
        <v>48</v>
      </c>
      <c r="E825" s="13">
        <v>2.625</v>
      </c>
      <c r="F825" s="14">
        <v>11100</v>
      </c>
      <c r="G825" s="14">
        <v>29137.5</v>
      </c>
      <c r="H825" s="15">
        <v>10400</v>
      </c>
      <c r="I825" s="14">
        <v>27300</v>
      </c>
      <c r="J825" s="16">
        <v>1</v>
      </c>
      <c r="K825" s="14">
        <v>10400</v>
      </c>
      <c r="L825" s="14">
        <v>27300</v>
      </c>
      <c r="M825" s="14">
        <v>0</v>
      </c>
      <c r="N825" s="14">
        <v>0</v>
      </c>
      <c r="O825" s="14">
        <v>10400</v>
      </c>
      <c r="P825" s="14">
        <v>27300</v>
      </c>
      <c r="Q825" s="14">
        <f t="shared" si="12"/>
        <v>27300</v>
      </c>
      <c r="R825" s="14">
        <v>-1837.5</v>
      </c>
      <c r="S825" s="1">
        <v>0</v>
      </c>
      <c r="T825" s="1">
        <v>0</v>
      </c>
      <c r="U825" s="1" t="s">
        <v>532</v>
      </c>
    </row>
    <row r="826" spans="1:21" ht="15" hidden="1" x14ac:dyDescent="0.2">
      <c r="A826" s="10">
        <v>2</v>
      </c>
      <c r="B826" s="11" t="s">
        <v>33</v>
      </c>
      <c r="C826" s="12" t="s">
        <v>424</v>
      </c>
      <c r="D826" s="11" t="s">
        <v>48</v>
      </c>
      <c r="E826" s="13">
        <v>7.56</v>
      </c>
      <c r="F826" s="14">
        <v>11100</v>
      </c>
      <c r="G826" s="14">
        <v>83916</v>
      </c>
      <c r="H826" s="15">
        <v>10400</v>
      </c>
      <c r="I826" s="14">
        <v>78624</v>
      </c>
      <c r="J826" s="16">
        <v>1</v>
      </c>
      <c r="K826" s="14">
        <v>10400</v>
      </c>
      <c r="L826" s="14">
        <v>78624</v>
      </c>
      <c r="M826" s="14">
        <v>0</v>
      </c>
      <c r="N826" s="14">
        <v>0</v>
      </c>
      <c r="O826" s="14">
        <v>10400</v>
      </c>
      <c r="P826" s="14">
        <v>78624</v>
      </c>
      <c r="Q826" s="14">
        <f t="shared" si="12"/>
        <v>78624</v>
      </c>
      <c r="R826" s="14">
        <v>-5292</v>
      </c>
      <c r="U826" s="1" t="s">
        <v>531</v>
      </c>
    </row>
    <row r="827" spans="1:21" ht="15" hidden="1" x14ac:dyDescent="0.2">
      <c r="A827" s="10">
        <v>3</v>
      </c>
      <c r="B827" s="11" t="s">
        <v>33</v>
      </c>
      <c r="C827" s="12" t="s">
        <v>425</v>
      </c>
      <c r="D827" s="11" t="s">
        <v>35</v>
      </c>
      <c r="E827" s="13">
        <v>2</v>
      </c>
      <c r="F827" s="14">
        <v>81818</v>
      </c>
      <c r="G827" s="14">
        <v>163636</v>
      </c>
      <c r="H827" s="15">
        <v>221364</v>
      </c>
      <c r="I827" s="14">
        <v>442728</v>
      </c>
      <c r="J827" s="16">
        <v>1</v>
      </c>
      <c r="K827" s="14">
        <v>221364</v>
      </c>
      <c r="L827" s="14">
        <v>442728</v>
      </c>
      <c r="M827" s="14">
        <v>0</v>
      </c>
      <c r="N827" s="14">
        <v>0</v>
      </c>
      <c r="O827" s="14">
        <v>221364</v>
      </c>
      <c r="P827" s="14">
        <v>442728</v>
      </c>
      <c r="Q827" s="14">
        <f t="shared" si="12"/>
        <v>442728</v>
      </c>
      <c r="R827" s="14">
        <v>279092</v>
      </c>
      <c r="S827" s="1">
        <v>0</v>
      </c>
      <c r="T827" s="1">
        <v>0</v>
      </c>
      <c r="U827" s="1" t="s">
        <v>532</v>
      </c>
    </row>
    <row r="828" spans="1:21" ht="15" hidden="1" x14ac:dyDescent="0.2">
      <c r="A828" s="10">
        <v>4</v>
      </c>
      <c r="B828" s="11" t="s">
        <v>33</v>
      </c>
      <c r="C828" s="12" t="s">
        <v>425</v>
      </c>
      <c r="D828" s="11" t="s">
        <v>35</v>
      </c>
      <c r="E828" s="13">
        <v>2</v>
      </c>
      <c r="F828" s="14">
        <v>81818</v>
      </c>
      <c r="G828" s="14">
        <v>163636</v>
      </c>
      <c r="H828" s="15">
        <v>221364</v>
      </c>
      <c r="I828" s="14">
        <v>442728</v>
      </c>
      <c r="J828" s="16">
        <v>1</v>
      </c>
      <c r="K828" s="14">
        <v>221364</v>
      </c>
      <c r="L828" s="14">
        <v>442728</v>
      </c>
      <c r="M828" s="14">
        <v>0</v>
      </c>
      <c r="N828" s="14">
        <v>0</v>
      </c>
      <c r="O828" s="14">
        <v>221364</v>
      </c>
      <c r="P828" s="14">
        <v>442728</v>
      </c>
      <c r="Q828" s="14">
        <f t="shared" si="12"/>
        <v>442728</v>
      </c>
      <c r="R828" s="14">
        <v>279092</v>
      </c>
      <c r="U828" s="1" t="s">
        <v>533</v>
      </c>
    </row>
    <row r="829" spans="1:21" ht="15" hidden="1" x14ac:dyDescent="0.2">
      <c r="A829" s="10">
        <v>5</v>
      </c>
      <c r="B829" s="11" t="s">
        <v>33</v>
      </c>
      <c r="C829" s="12" t="s">
        <v>425</v>
      </c>
      <c r="D829" s="11" t="s">
        <v>35</v>
      </c>
      <c r="E829" s="13">
        <v>3</v>
      </c>
      <c r="F829" s="14">
        <v>81818</v>
      </c>
      <c r="G829" s="14">
        <v>245454</v>
      </c>
      <c r="H829" s="15">
        <v>221364</v>
      </c>
      <c r="I829" s="14">
        <v>664092</v>
      </c>
      <c r="J829" s="16">
        <v>1</v>
      </c>
      <c r="K829" s="14">
        <v>221364</v>
      </c>
      <c r="L829" s="14">
        <v>664092</v>
      </c>
      <c r="M829" s="14">
        <v>0</v>
      </c>
      <c r="N829" s="14">
        <v>0</v>
      </c>
      <c r="O829" s="14">
        <v>221364</v>
      </c>
      <c r="P829" s="14">
        <v>664092</v>
      </c>
      <c r="Q829" s="14">
        <f t="shared" si="12"/>
        <v>664092</v>
      </c>
      <c r="R829" s="14">
        <v>418638</v>
      </c>
      <c r="U829" s="1" t="s">
        <v>531</v>
      </c>
    </row>
    <row r="830" spans="1:21" ht="15" hidden="1" x14ac:dyDescent="0.2">
      <c r="A830" s="10">
        <v>6</v>
      </c>
      <c r="B830" s="11" t="s">
        <v>33</v>
      </c>
      <c r="C830" s="12" t="s">
        <v>460</v>
      </c>
      <c r="D830" s="11" t="s">
        <v>35</v>
      </c>
      <c r="E830" s="13">
        <v>2</v>
      </c>
      <c r="F830" s="14">
        <v>75600</v>
      </c>
      <c r="G830" s="14">
        <v>151200</v>
      </c>
      <c r="H830" s="15">
        <v>190000</v>
      </c>
      <c r="I830" s="14">
        <v>380000</v>
      </c>
      <c r="J830" s="16">
        <v>1</v>
      </c>
      <c r="K830" s="14">
        <v>190000</v>
      </c>
      <c r="L830" s="14">
        <v>380000</v>
      </c>
      <c r="M830" s="14">
        <v>0</v>
      </c>
      <c r="N830" s="14">
        <v>0</v>
      </c>
      <c r="O830" s="14">
        <v>190000</v>
      </c>
      <c r="P830" s="14">
        <v>380000</v>
      </c>
      <c r="Q830" s="14">
        <f t="shared" si="12"/>
        <v>380000</v>
      </c>
      <c r="R830" s="14">
        <v>228800</v>
      </c>
      <c r="U830" s="1" t="s">
        <v>533</v>
      </c>
    </row>
    <row r="831" spans="1:21" ht="15" hidden="1" x14ac:dyDescent="0.2">
      <c r="A831" s="10">
        <v>7</v>
      </c>
      <c r="B831" s="11" t="s">
        <v>33</v>
      </c>
      <c r="C831" s="12" t="s">
        <v>359</v>
      </c>
      <c r="D831" s="11" t="s">
        <v>35</v>
      </c>
      <c r="E831" s="13">
        <v>2</v>
      </c>
      <c r="F831" s="14">
        <v>75600</v>
      </c>
      <c r="G831" s="14">
        <v>151200</v>
      </c>
      <c r="H831" s="15">
        <v>218545</v>
      </c>
      <c r="I831" s="14">
        <v>437090</v>
      </c>
      <c r="J831" s="16">
        <v>1</v>
      </c>
      <c r="K831" s="14">
        <v>218545</v>
      </c>
      <c r="L831" s="14">
        <v>437090</v>
      </c>
      <c r="M831" s="14">
        <v>0</v>
      </c>
      <c r="N831" s="14">
        <v>0</v>
      </c>
      <c r="O831" s="14">
        <v>218545</v>
      </c>
      <c r="P831" s="14">
        <v>437090</v>
      </c>
      <c r="Q831" s="14">
        <f t="shared" si="12"/>
        <v>437090</v>
      </c>
      <c r="R831" s="14">
        <v>285890</v>
      </c>
      <c r="S831" s="1">
        <v>0</v>
      </c>
      <c r="T831" s="1">
        <v>0</v>
      </c>
      <c r="U831" s="1" t="s">
        <v>532</v>
      </c>
    </row>
    <row r="832" spans="1:21" ht="15" hidden="1" x14ac:dyDescent="0.2">
      <c r="A832" s="10">
        <v>8</v>
      </c>
      <c r="B832" s="11" t="s">
        <v>33</v>
      </c>
      <c r="C832" s="12" t="s">
        <v>359</v>
      </c>
      <c r="D832" s="11" t="s">
        <v>35</v>
      </c>
      <c r="E832" s="13">
        <v>1</v>
      </c>
      <c r="F832" s="14">
        <v>75600</v>
      </c>
      <c r="G832" s="14">
        <v>75600</v>
      </c>
      <c r="H832" s="15">
        <v>218545</v>
      </c>
      <c r="I832" s="14">
        <v>218545</v>
      </c>
      <c r="J832" s="16">
        <v>1</v>
      </c>
      <c r="K832" s="14">
        <v>218545</v>
      </c>
      <c r="L832" s="14">
        <v>218545</v>
      </c>
      <c r="M832" s="14">
        <v>0</v>
      </c>
      <c r="N832" s="14">
        <v>0</v>
      </c>
      <c r="O832" s="14">
        <v>218545</v>
      </c>
      <c r="P832" s="14">
        <v>218545</v>
      </c>
      <c r="Q832" s="14">
        <f t="shared" si="12"/>
        <v>218545</v>
      </c>
      <c r="R832" s="14">
        <v>142945</v>
      </c>
      <c r="U832" s="1" t="s">
        <v>533</v>
      </c>
    </row>
    <row r="833" spans="1:21" ht="15" hidden="1" x14ac:dyDescent="0.2">
      <c r="A833" s="10">
        <v>9</v>
      </c>
      <c r="B833" s="11" t="s">
        <v>33</v>
      </c>
      <c r="C833" s="12" t="s">
        <v>359</v>
      </c>
      <c r="D833" s="11" t="s">
        <v>35</v>
      </c>
      <c r="E833" s="13">
        <v>2</v>
      </c>
      <c r="F833" s="14">
        <v>75600</v>
      </c>
      <c r="G833" s="14">
        <v>151200</v>
      </c>
      <c r="H833" s="15">
        <v>218545</v>
      </c>
      <c r="I833" s="14">
        <v>437090</v>
      </c>
      <c r="J833" s="16">
        <v>1</v>
      </c>
      <c r="K833" s="14">
        <v>218545</v>
      </c>
      <c r="L833" s="14">
        <v>437090</v>
      </c>
      <c r="M833" s="14">
        <v>0</v>
      </c>
      <c r="N833" s="14">
        <v>0</v>
      </c>
      <c r="O833" s="14">
        <v>218545</v>
      </c>
      <c r="P833" s="14">
        <v>437090</v>
      </c>
      <c r="Q833" s="14">
        <f t="shared" si="12"/>
        <v>437090</v>
      </c>
      <c r="R833" s="14">
        <v>285890</v>
      </c>
      <c r="U833" s="1" t="s">
        <v>531</v>
      </c>
    </row>
    <row r="834" spans="1:21" ht="15" hidden="1" x14ac:dyDescent="0.2">
      <c r="A834" s="10">
        <v>10</v>
      </c>
      <c r="B834" s="11" t="s">
        <v>33</v>
      </c>
      <c r="C834" s="12" t="s">
        <v>361</v>
      </c>
      <c r="D834" s="11" t="s">
        <v>35</v>
      </c>
      <c r="E834" s="13">
        <v>2</v>
      </c>
      <c r="F834" s="14">
        <v>81818</v>
      </c>
      <c r="G834" s="14">
        <v>163636</v>
      </c>
      <c r="H834" s="15">
        <v>313545</v>
      </c>
      <c r="I834" s="14">
        <v>627090</v>
      </c>
      <c r="J834" s="16">
        <v>1</v>
      </c>
      <c r="K834" s="14">
        <v>313545</v>
      </c>
      <c r="L834" s="14">
        <v>627090</v>
      </c>
      <c r="M834" s="14">
        <v>0</v>
      </c>
      <c r="N834" s="14">
        <v>0</v>
      </c>
      <c r="O834" s="14">
        <v>313545</v>
      </c>
      <c r="P834" s="14">
        <v>627090</v>
      </c>
      <c r="Q834" s="14">
        <f t="shared" si="12"/>
        <v>627090</v>
      </c>
      <c r="R834" s="14">
        <v>463454</v>
      </c>
      <c r="S834" s="1">
        <v>0</v>
      </c>
      <c r="T834" s="1">
        <v>0</v>
      </c>
      <c r="U834" s="1" t="s">
        <v>532</v>
      </c>
    </row>
    <row r="835" spans="1:21" ht="15" hidden="1" x14ac:dyDescent="0.2">
      <c r="A835" s="10">
        <v>11</v>
      </c>
      <c r="B835" s="11" t="s">
        <v>33</v>
      </c>
      <c r="C835" s="12" t="s">
        <v>361</v>
      </c>
      <c r="D835" s="11" t="s">
        <v>35</v>
      </c>
      <c r="E835" s="13">
        <v>4</v>
      </c>
      <c r="F835" s="14">
        <v>81818</v>
      </c>
      <c r="G835" s="14">
        <v>327272</v>
      </c>
      <c r="H835" s="15">
        <v>313545</v>
      </c>
      <c r="I835" s="14">
        <v>1254180</v>
      </c>
      <c r="J835" s="16">
        <v>1</v>
      </c>
      <c r="K835" s="14">
        <v>313545</v>
      </c>
      <c r="L835" s="14">
        <v>1254180</v>
      </c>
      <c r="M835" s="14">
        <v>0</v>
      </c>
      <c r="N835" s="14">
        <v>0</v>
      </c>
      <c r="O835" s="14">
        <v>313545</v>
      </c>
      <c r="P835" s="14">
        <v>1254180</v>
      </c>
      <c r="Q835" s="14">
        <f t="shared" si="12"/>
        <v>1254180</v>
      </c>
      <c r="R835" s="14">
        <v>926908</v>
      </c>
      <c r="U835" s="1" t="s">
        <v>533</v>
      </c>
    </row>
    <row r="836" spans="1:21" ht="15" hidden="1" x14ac:dyDescent="0.2">
      <c r="A836" s="10">
        <v>12</v>
      </c>
      <c r="B836" s="11" t="s">
        <v>33</v>
      </c>
      <c r="C836" s="12" t="s">
        <v>361</v>
      </c>
      <c r="D836" s="11" t="s">
        <v>35</v>
      </c>
      <c r="E836" s="13">
        <v>2</v>
      </c>
      <c r="F836" s="14">
        <v>81818</v>
      </c>
      <c r="G836" s="14">
        <v>163636</v>
      </c>
      <c r="H836" s="15">
        <v>313545</v>
      </c>
      <c r="I836" s="14">
        <v>627090</v>
      </c>
      <c r="J836" s="16">
        <v>1</v>
      </c>
      <c r="K836" s="14">
        <v>313545</v>
      </c>
      <c r="L836" s="14">
        <v>627090</v>
      </c>
      <c r="M836" s="14">
        <v>0</v>
      </c>
      <c r="N836" s="14">
        <v>0</v>
      </c>
      <c r="O836" s="14">
        <v>313545</v>
      </c>
      <c r="P836" s="14">
        <v>627090</v>
      </c>
      <c r="Q836" s="14">
        <f t="shared" si="12"/>
        <v>627090</v>
      </c>
      <c r="R836" s="14">
        <v>463454</v>
      </c>
      <c r="U836" s="1" t="s">
        <v>531</v>
      </c>
    </row>
    <row r="837" spans="1:21" ht="15" hidden="1" x14ac:dyDescent="0.2">
      <c r="A837" s="10">
        <v>13</v>
      </c>
      <c r="B837" s="11" t="s">
        <v>485</v>
      </c>
      <c r="C837" s="12" t="s">
        <v>287</v>
      </c>
      <c r="D837" s="11" t="s">
        <v>35</v>
      </c>
      <c r="E837" s="13">
        <v>1</v>
      </c>
      <c r="F837" s="14">
        <v>150000</v>
      </c>
      <c r="G837" s="14">
        <v>150000</v>
      </c>
      <c r="H837" s="15">
        <v>150000</v>
      </c>
      <c r="I837" s="14">
        <v>150000</v>
      </c>
      <c r="J837" s="16">
        <v>1</v>
      </c>
      <c r="K837" s="14">
        <v>150000</v>
      </c>
      <c r="L837" s="14">
        <v>150000</v>
      </c>
      <c r="M837" s="14">
        <v>0</v>
      </c>
      <c r="N837" s="14">
        <v>0</v>
      </c>
      <c r="O837" s="14">
        <v>150000</v>
      </c>
      <c r="P837" s="14">
        <v>150000</v>
      </c>
      <c r="Q837" s="14">
        <f t="shared" si="12"/>
        <v>150000</v>
      </c>
      <c r="R837" s="14">
        <v>0</v>
      </c>
      <c r="U837" s="1" t="s">
        <v>532</v>
      </c>
    </row>
    <row r="838" spans="1:21" ht="15" hidden="1" x14ac:dyDescent="0.2">
      <c r="A838" s="10">
        <v>14</v>
      </c>
      <c r="B838" s="11" t="s">
        <v>487</v>
      </c>
      <c r="C838" s="12" t="s">
        <v>287</v>
      </c>
      <c r="D838" s="11" t="s">
        <v>35</v>
      </c>
      <c r="E838" s="13">
        <v>1</v>
      </c>
      <c r="F838" s="14">
        <v>150000</v>
      </c>
      <c r="G838" s="14">
        <v>150000</v>
      </c>
      <c r="H838" s="15">
        <v>150000</v>
      </c>
      <c r="I838" s="14">
        <v>150000</v>
      </c>
      <c r="J838" s="16">
        <v>1</v>
      </c>
      <c r="K838" s="14">
        <v>150000</v>
      </c>
      <c r="L838" s="14">
        <v>150000</v>
      </c>
      <c r="M838" s="14">
        <v>0</v>
      </c>
      <c r="N838" s="14">
        <v>0</v>
      </c>
      <c r="O838" s="14">
        <v>150000</v>
      </c>
      <c r="P838" s="14">
        <v>150000</v>
      </c>
      <c r="Q838" s="14">
        <f t="shared" ref="Q838:Q901" si="13">E838*O838</f>
        <v>150000</v>
      </c>
      <c r="R838" s="14">
        <v>0</v>
      </c>
      <c r="U838" s="1" t="s">
        <v>533</v>
      </c>
    </row>
    <row r="839" spans="1:21" ht="15" hidden="1" x14ac:dyDescent="0.2">
      <c r="A839" s="10">
        <v>15</v>
      </c>
      <c r="B839" s="11" t="s">
        <v>487</v>
      </c>
      <c r="C839" s="12" t="s">
        <v>287</v>
      </c>
      <c r="D839" s="11" t="s">
        <v>35</v>
      </c>
      <c r="E839" s="13">
        <v>1</v>
      </c>
      <c r="F839" s="14">
        <v>150000</v>
      </c>
      <c r="G839" s="14">
        <v>150000</v>
      </c>
      <c r="H839" s="15">
        <v>150000</v>
      </c>
      <c r="I839" s="14">
        <v>150000</v>
      </c>
      <c r="J839" s="16">
        <v>1</v>
      </c>
      <c r="K839" s="14">
        <v>150000</v>
      </c>
      <c r="L839" s="14">
        <v>150000</v>
      </c>
      <c r="M839" s="14">
        <v>0</v>
      </c>
      <c r="N839" s="14">
        <v>0</v>
      </c>
      <c r="O839" s="14">
        <v>150000</v>
      </c>
      <c r="P839" s="14">
        <v>150000</v>
      </c>
      <c r="Q839" s="14">
        <f t="shared" si="13"/>
        <v>150000</v>
      </c>
      <c r="R839" s="14">
        <v>0</v>
      </c>
      <c r="U839" s="1" t="s">
        <v>531</v>
      </c>
    </row>
    <row r="840" spans="1:21" ht="15" hidden="1" x14ac:dyDescent="0.2">
      <c r="A840" s="10">
        <v>16</v>
      </c>
      <c r="B840" s="11" t="s">
        <v>490</v>
      </c>
      <c r="C840" s="12" t="s">
        <v>427</v>
      </c>
      <c r="D840" s="11" t="s">
        <v>35</v>
      </c>
      <c r="E840" s="13">
        <v>1</v>
      </c>
      <c r="F840" s="14">
        <v>154545</v>
      </c>
      <c r="G840" s="14">
        <v>154545</v>
      </c>
      <c r="H840" s="15">
        <v>584273</v>
      </c>
      <c r="I840" s="14">
        <v>584273</v>
      </c>
      <c r="J840" s="16">
        <v>1</v>
      </c>
      <c r="K840" s="14">
        <v>584273</v>
      </c>
      <c r="L840" s="14">
        <v>584273</v>
      </c>
      <c r="M840" s="14">
        <v>0</v>
      </c>
      <c r="N840" s="14">
        <v>0</v>
      </c>
      <c r="O840" s="14">
        <v>584273</v>
      </c>
      <c r="P840" s="14">
        <v>584273</v>
      </c>
      <c r="Q840" s="14">
        <f t="shared" si="13"/>
        <v>584273</v>
      </c>
      <c r="R840" s="14">
        <v>429728</v>
      </c>
      <c r="S840" s="1">
        <v>0</v>
      </c>
      <c r="T840" s="1">
        <v>0</v>
      </c>
      <c r="U840" s="1" t="s">
        <v>532</v>
      </c>
    </row>
    <row r="841" spans="1:21" ht="15" hidden="1" x14ac:dyDescent="0.2">
      <c r="A841" s="10">
        <v>17</v>
      </c>
      <c r="B841" s="11" t="s">
        <v>492</v>
      </c>
      <c r="C841" s="12" t="s">
        <v>427</v>
      </c>
      <c r="D841" s="11" t="s">
        <v>35</v>
      </c>
      <c r="E841" s="13">
        <v>1</v>
      </c>
      <c r="F841" s="14">
        <v>154545</v>
      </c>
      <c r="G841" s="14">
        <v>154545</v>
      </c>
      <c r="H841" s="15">
        <v>584273</v>
      </c>
      <c r="I841" s="14">
        <v>584273</v>
      </c>
      <c r="J841" s="16">
        <v>1</v>
      </c>
      <c r="K841" s="14">
        <v>584273</v>
      </c>
      <c r="L841" s="14">
        <v>584273</v>
      </c>
      <c r="M841" s="14">
        <v>0</v>
      </c>
      <c r="N841" s="14">
        <v>0</v>
      </c>
      <c r="O841" s="14">
        <v>584273</v>
      </c>
      <c r="P841" s="14">
        <v>584273</v>
      </c>
      <c r="Q841" s="14">
        <f t="shared" si="13"/>
        <v>584273</v>
      </c>
      <c r="R841" s="14">
        <v>429728</v>
      </c>
      <c r="U841" s="1" t="s">
        <v>533</v>
      </c>
    </row>
    <row r="842" spans="1:21" ht="15" hidden="1" x14ac:dyDescent="0.2">
      <c r="A842" s="10">
        <v>18</v>
      </c>
      <c r="B842" s="11" t="s">
        <v>292</v>
      </c>
      <c r="C842" s="12" t="s">
        <v>427</v>
      </c>
      <c r="D842" s="11" t="s">
        <v>35</v>
      </c>
      <c r="E842" s="13">
        <v>1</v>
      </c>
      <c r="F842" s="14">
        <v>154545</v>
      </c>
      <c r="G842" s="14">
        <v>154545</v>
      </c>
      <c r="H842" s="15">
        <v>584273</v>
      </c>
      <c r="I842" s="14">
        <v>584273</v>
      </c>
      <c r="J842" s="16">
        <v>1</v>
      </c>
      <c r="K842" s="14">
        <v>584273</v>
      </c>
      <c r="L842" s="14">
        <v>584273</v>
      </c>
      <c r="M842" s="14">
        <v>0</v>
      </c>
      <c r="N842" s="14">
        <v>0</v>
      </c>
      <c r="O842" s="14">
        <v>584273</v>
      </c>
      <c r="P842" s="14">
        <v>584273</v>
      </c>
      <c r="Q842" s="14">
        <f t="shared" si="13"/>
        <v>584273</v>
      </c>
      <c r="R842" s="14">
        <v>429728</v>
      </c>
      <c r="U842" s="1" t="s">
        <v>531</v>
      </c>
    </row>
    <row r="843" spans="1:21" ht="15" hidden="1" x14ac:dyDescent="0.2">
      <c r="A843" s="10">
        <v>19</v>
      </c>
      <c r="B843" s="11" t="s">
        <v>397</v>
      </c>
      <c r="C843" s="12" t="s">
        <v>283</v>
      </c>
      <c r="D843" s="11" t="s">
        <v>58</v>
      </c>
      <c r="E843" s="13">
        <v>1</v>
      </c>
      <c r="F843" s="14">
        <v>830000</v>
      </c>
      <c r="G843" s="14">
        <v>830000</v>
      </c>
      <c r="H843" s="15">
        <v>830000</v>
      </c>
      <c r="I843" s="14">
        <v>830000</v>
      </c>
      <c r="J843" s="16">
        <v>1</v>
      </c>
      <c r="K843" s="14">
        <v>830000</v>
      </c>
      <c r="L843" s="14">
        <v>830000</v>
      </c>
      <c r="M843" s="14">
        <v>0</v>
      </c>
      <c r="N843" s="14">
        <v>0</v>
      </c>
      <c r="O843" s="14">
        <v>830000</v>
      </c>
      <c r="P843" s="14">
        <v>830000</v>
      </c>
      <c r="Q843" s="14">
        <f t="shared" si="13"/>
        <v>830000</v>
      </c>
      <c r="R843" s="14">
        <v>0</v>
      </c>
      <c r="U843" s="1" t="s">
        <v>532</v>
      </c>
    </row>
    <row r="844" spans="1:21" ht="15" hidden="1" x14ac:dyDescent="0.2">
      <c r="A844" s="10">
        <v>20</v>
      </c>
      <c r="B844" s="11" t="s">
        <v>495</v>
      </c>
      <c r="C844" s="12" t="s">
        <v>283</v>
      </c>
      <c r="D844" s="11" t="s">
        <v>58</v>
      </c>
      <c r="E844" s="13">
        <v>1</v>
      </c>
      <c r="F844" s="14">
        <v>830000</v>
      </c>
      <c r="G844" s="14">
        <v>830000</v>
      </c>
      <c r="H844" s="15">
        <v>830000</v>
      </c>
      <c r="I844" s="14">
        <v>830000</v>
      </c>
      <c r="J844" s="16">
        <v>1</v>
      </c>
      <c r="K844" s="14">
        <v>830000</v>
      </c>
      <c r="L844" s="14">
        <v>830000</v>
      </c>
      <c r="M844" s="14">
        <v>0</v>
      </c>
      <c r="N844" s="14">
        <v>0</v>
      </c>
      <c r="O844" s="14">
        <v>830000</v>
      </c>
      <c r="P844" s="14">
        <v>830000</v>
      </c>
      <c r="Q844" s="14">
        <f t="shared" si="13"/>
        <v>830000</v>
      </c>
      <c r="R844" s="14">
        <v>0</v>
      </c>
      <c r="U844" s="1" t="s">
        <v>533</v>
      </c>
    </row>
    <row r="845" spans="1:21" ht="15" hidden="1" x14ac:dyDescent="0.2">
      <c r="A845" s="10">
        <v>21</v>
      </c>
      <c r="B845" s="11" t="s">
        <v>495</v>
      </c>
      <c r="C845" s="12" t="s">
        <v>283</v>
      </c>
      <c r="D845" s="11" t="s">
        <v>58</v>
      </c>
      <c r="E845" s="13">
        <v>1</v>
      </c>
      <c r="F845" s="14">
        <v>830000</v>
      </c>
      <c r="G845" s="14">
        <v>830000</v>
      </c>
      <c r="H845" s="15">
        <v>830000</v>
      </c>
      <c r="I845" s="14">
        <v>830000</v>
      </c>
      <c r="J845" s="16">
        <v>1</v>
      </c>
      <c r="K845" s="14">
        <v>830000</v>
      </c>
      <c r="L845" s="14">
        <v>830000</v>
      </c>
      <c r="M845" s="14">
        <v>0</v>
      </c>
      <c r="N845" s="14">
        <v>0</v>
      </c>
      <c r="O845" s="14">
        <v>830000</v>
      </c>
      <c r="P845" s="14">
        <v>830000</v>
      </c>
      <c r="Q845" s="14">
        <f t="shared" si="13"/>
        <v>830000</v>
      </c>
      <c r="R845" s="14">
        <v>0</v>
      </c>
      <c r="U845" s="1" t="s">
        <v>531</v>
      </c>
    </row>
    <row r="846" spans="1:21" ht="15" hidden="1" x14ac:dyDescent="0.2">
      <c r="A846" s="10">
        <v>22</v>
      </c>
      <c r="B846" s="11" t="s">
        <v>498</v>
      </c>
      <c r="C846" s="12" t="s">
        <v>12</v>
      </c>
      <c r="D846" s="11" t="s">
        <v>13</v>
      </c>
      <c r="E846" s="13"/>
      <c r="F846" s="14"/>
      <c r="G846" s="14">
        <v>5735127.7456353158</v>
      </c>
      <c r="H846" s="15"/>
      <c r="I846" s="14"/>
      <c r="J846" s="16"/>
      <c r="K846" s="14"/>
      <c r="L846" s="14"/>
      <c r="M846" s="14"/>
      <c r="N846" s="14"/>
      <c r="O846" s="14"/>
      <c r="P846" s="14">
        <v>7708314.8273030883</v>
      </c>
      <c r="Q846" s="14">
        <f t="shared" si="13"/>
        <v>0</v>
      </c>
      <c r="R846" s="14">
        <v>1973187.0816677725</v>
      </c>
      <c r="U846" s="1" t="s">
        <v>532</v>
      </c>
    </row>
    <row r="847" spans="1:21" ht="15" hidden="1" x14ac:dyDescent="0.2">
      <c r="A847" s="10">
        <v>23</v>
      </c>
      <c r="B847" s="11" t="s">
        <v>500</v>
      </c>
      <c r="C847" s="12" t="s">
        <v>12</v>
      </c>
      <c r="D847" s="11" t="s">
        <v>13</v>
      </c>
      <c r="E847" s="13"/>
      <c r="F847" s="14"/>
      <c r="G847" s="14">
        <v>763607.08484536002</v>
      </c>
      <c r="H847" s="15"/>
      <c r="I847" s="14"/>
      <c r="J847" s="16"/>
      <c r="K847" s="14"/>
      <c r="L847" s="14"/>
      <c r="M847" s="14"/>
      <c r="N847" s="14"/>
      <c r="O847" s="14"/>
      <c r="P847" s="14">
        <v>1050377.7949713995</v>
      </c>
      <c r="Q847" s="14">
        <f t="shared" si="13"/>
        <v>0</v>
      </c>
      <c r="R847" s="14">
        <v>286770.71012603946</v>
      </c>
      <c r="U847" s="1" t="s">
        <v>532</v>
      </c>
    </row>
    <row r="848" spans="1:21" ht="15" hidden="1" x14ac:dyDescent="0.2">
      <c r="A848" s="10">
        <v>24</v>
      </c>
      <c r="B848" s="11" t="s">
        <v>82</v>
      </c>
      <c r="C848" s="12" t="s">
        <v>12</v>
      </c>
      <c r="D848" s="11" t="s">
        <v>13</v>
      </c>
      <c r="E848" s="13"/>
      <c r="F848" s="14"/>
      <c r="G848" s="14">
        <v>106861.23858658</v>
      </c>
      <c r="H848" s="15"/>
      <c r="I848" s="14"/>
      <c r="J848" s="16"/>
      <c r="K848" s="14"/>
      <c r="L848" s="14"/>
      <c r="M848" s="14"/>
      <c r="N848" s="14"/>
      <c r="O848" s="14"/>
      <c r="P848" s="14">
        <v>114613.00370234999</v>
      </c>
      <c r="Q848" s="14">
        <f t="shared" si="13"/>
        <v>0</v>
      </c>
      <c r="R848" s="14">
        <v>7751.7651157699875</v>
      </c>
      <c r="U848" s="1" t="s">
        <v>532</v>
      </c>
    </row>
    <row r="849" spans="1:21" ht="15" hidden="1" x14ac:dyDescent="0.2">
      <c r="A849" s="10">
        <v>25</v>
      </c>
      <c r="B849" s="11" t="s">
        <v>84</v>
      </c>
      <c r="C849" s="12" t="s">
        <v>12</v>
      </c>
      <c r="D849" s="11" t="s">
        <v>13</v>
      </c>
      <c r="E849" s="13"/>
      <c r="F849" s="14"/>
      <c r="G849" s="14">
        <v>2204716.7424487998</v>
      </c>
      <c r="H849" s="15"/>
      <c r="I849" s="14"/>
      <c r="J849" s="16"/>
      <c r="K849" s="14"/>
      <c r="L849" s="14"/>
      <c r="M849" s="14"/>
      <c r="N849" s="14"/>
      <c r="O849" s="14"/>
      <c r="P849" s="14">
        <v>3114551.6433833302</v>
      </c>
      <c r="Q849" s="14">
        <f t="shared" si="13"/>
        <v>0</v>
      </c>
      <c r="R849" s="14">
        <v>909834.90093453042</v>
      </c>
      <c r="U849" s="1" t="s">
        <v>532</v>
      </c>
    </row>
    <row r="850" spans="1:21" ht="15" hidden="1" x14ac:dyDescent="0.2">
      <c r="A850" s="10">
        <v>26</v>
      </c>
      <c r="B850" s="11" t="s">
        <v>86</v>
      </c>
      <c r="C850" s="12" t="s">
        <v>12</v>
      </c>
      <c r="D850" s="11" t="s">
        <v>13</v>
      </c>
      <c r="E850" s="13"/>
      <c r="F850" s="14"/>
      <c r="G850" s="14">
        <v>5649433.4918366196</v>
      </c>
      <c r="H850" s="15"/>
      <c r="I850" s="14"/>
      <c r="J850" s="16"/>
      <c r="K850" s="14"/>
      <c r="L850" s="14"/>
      <c r="M850" s="14"/>
      <c r="N850" s="14"/>
      <c r="O850" s="14"/>
      <c r="P850" s="14">
        <v>7601664.1904649995</v>
      </c>
      <c r="Q850" s="14">
        <f t="shared" si="13"/>
        <v>0</v>
      </c>
      <c r="R850" s="14">
        <v>1952230.69862838</v>
      </c>
      <c r="U850" s="1" t="s">
        <v>533</v>
      </c>
    </row>
    <row r="851" spans="1:21" ht="15" hidden="1" x14ac:dyDescent="0.2">
      <c r="A851" s="10">
        <v>27</v>
      </c>
      <c r="B851" s="11" t="s">
        <v>88</v>
      </c>
      <c r="C851" s="12" t="s">
        <v>12</v>
      </c>
      <c r="D851" s="11" t="s">
        <v>13</v>
      </c>
      <c r="E851" s="13"/>
      <c r="F851" s="14"/>
      <c r="G851" s="14">
        <v>758689.09190143028</v>
      </c>
      <c r="H851" s="15"/>
      <c r="I851" s="14"/>
      <c r="J851" s="16"/>
      <c r="K851" s="14"/>
      <c r="L851" s="14"/>
      <c r="M851" s="14"/>
      <c r="N851" s="14"/>
      <c r="O851" s="14"/>
      <c r="P851" s="14">
        <v>1009894.0117781002</v>
      </c>
      <c r="Q851" s="14">
        <f t="shared" si="13"/>
        <v>0</v>
      </c>
      <c r="R851" s="14">
        <v>251204.91987666988</v>
      </c>
      <c r="U851" s="1" t="s">
        <v>533</v>
      </c>
    </row>
    <row r="852" spans="1:21" ht="15" hidden="1" x14ac:dyDescent="0.2">
      <c r="A852" s="10">
        <v>28</v>
      </c>
      <c r="B852" s="11" t="s">
        <v>90</v>
      </c>
      <c r="C852" s="12" t="s">
        <v>12</v>
      </c>
      <c r="D852" s="11" t="s">
        <v>13</v>
      </c>
      <c r="E852" s="13"/>
      <c r="F852" s="14"/>
      <c r="G852" s="14">
        <v>1801620.17619711</v>
      </c>
      <c r="H852" s="15"/>
      <c r="I852" s="14"/>
      <c r="J852" s="16"/>
      <c r="K852" s="14"/>
      <c r="L852" s="14"/>
      <c r="M852" s="14"/>
      <c r="N852" s="14"/>
      <c r="O852" s="14"/>
      <c r="P852" s="14">
        <v>2556438.9569267291</v>
      </c>
      <c r="Q852" s="14">
        <f t="shared" si="13"/>
        <v>0</v>
      </c>
      <c r="R852" s="14">
        <v>754818.78072961909</v>
      </c>
      <c r="U852" s="1" t="s">
        <v>533</v>
      </c>
    </row>
    <row r="853" spans="1:21" ht="15" hidden="1" x14ac:dyDescent="0.2">
      <c r="A853" s="10">
        <v>29</v>
      </c>
      <c r="B853" s="11" t="s">
        <v>92</v>
      </c>
      <c r="C853" s="12" t="s">
        <v>12</v>
      </c>
      <c r="D853" s="11" t="s">
        <v>13</v>
      </c>
      <c r="E853" s="13"/>
      <c r="F853" s="14"/>
      <c r="G853" s="14">
        <v>5742041.8442707555</v>
      </c>
      <c r="H853" s="15"/>
      <c r="I853" s="14"/>
      <c r="J853" s="16"/>
      <c r="K853" s="14"/>
      <c r="L853" s="14"/>
      <c r="M853" s="14"/>
      <c r="N853" s="14"/>
      <c r="O853" s="14"/>
      <c r="P853" s="14">
        <v>7689608.0981718376</v>
      </c>
      <c r="Q853" s="14">
        <f t="shared" si="13"/>
        <v>0</v>
      </c>
      <c r="R853" s="14">
        <v>1947566.2539010821</v>
      </c>
      <c r="U853" s="1" t="s">
        <v>531</v>
      </c>
    </row>
    <row r="854" spans="1:21" ht="15" hidden="1" x14ac:dyDescent="0.2">
      <c r="A854" s="10">
        <v>30</v>
      </c>
      <c r="B854" s="11" t="s">
        <v>299</v>
      </c>
      <c r="C854" s="12" t="s">
        <v>12</v>
      </c>
      <c r="D854" s="11" t="s">
        <v>13</v>
      </c>
      <c r="E854" s="13"/>
      <c r="F854" s="14"/>
      <c r="G854" s="14">
        <v>774126.44041857996</v>
      </c>
      <c r="H854" s="15"/>
      <c r="I854" s="14"/>
      <c r="J854" s="16"/>
      <c r="K854" s="14"/>
      <c r="L854" s="14"/>
      <c r="M854" s="14"/>
      <c r="N854" s="14"/>
      <c r="O854" s="14"/>
      <c r="P854" s="14">
        <v>1062535.2451773395</v>
      </c>
      <c r="Q854" s="14">
        <f t="shared" si="13"/>
        <v>0</v>
      </c>
      <c r="R854" s="14">
        <v>288408.80475875956</v>
      </c>
      <c r="U854" s="1" t="s">
        <v>531</v>
      </c>
    </row>
    <row r="855" spans="1:21" ht="15" hidden="1" x14ac:dyDescent="0.2">
      <c r="A855" s="10">
        <v>31</v>
      </c>
      <c r="B855" s="11" t="s">
        <v>96</v>
      </c>
      <c r="C855" s="12" t="s">
        <v>12</v>
      </c>
      <c r="D855" s="11" t="s">
        <v>13</v>
      </c>
      <c r="E855" s="13"/>
      <c r="F855" s="14"/>
      <c r="G855" s="14">
        <v>106861.23858658</v>
      </c>
      <c r="H855" s="15"/>
      <c r="I855" s="14"/>
      <c r="J855" s="16"/>
      <c r="K855" s="14"/>
      <c r="L855" s="14"/>
      <c r="M855" s="14"/>
      <c r="N855" s="14"/>
      <c r="O855" s="14"/>
      <c r="P855" s="14">
        <v>114613.00370234999</v>
      </c>
      <c r="Q855" s="14">
        <f t="shared" si="13"/>
        <v>0</v>
      </c>
      <c r="R855" s="14">
        <v>7751.7651157699875</v>
      </c>
      <c r="U855" s="1" t="s">
        <v>531</v>
      </c>
    </row>
    <row r="856" spans="1:21" ht="15" hidden="1" x14ac:dyDescent="0.2">
      <c r="A856" s="10">
        <v>32</v>
      </c>
      <c r="B856" s="11" t="s">
        <v>502</v>
      </c>
      <c r="C856" s="12" t="s">
        <v>12</v>
      </c>
      <c r="D856" s="11" t="s">
        <v>13</v>
      </c>
      <c r="E856" s="13"/>
      <c r="F856" s="14"/>
      <c r="G856" s="14">
        <v>4432400.8071860308</v>
      </c>
      <c r="H856" s="15"/>
      <c r="I856" s="14"/>
      <c r="J856" s="16"/>
      <c r="K856" s="14"/>
      <c r="L856" s="14"/>
      <c r="M856" s="14"/>
      <c r="N856" s="14"/>
      <c r="O856" s="14"/>
      <c r="P856" s="14">
        <v>7076268.9391040457</v>
      </c>
      <c r="Q856" s="14">
        <f t="shared" si="13"/>
        <v>0</v>
      </c>
      <c r="R856" s="14">
        <v>2643868.131918015</v>
      </c>
      <c r="U856" s="1" t="s">
        <v>531</v>
      </c>
    </row>
    <row r="857" spans="1:21" ht="15" hidden="1" x14ac:dyDescent="0.2">
      <c r="A857" s="10">
        <v>33</v>
      </c>
      <c r="B857" s="11" t="s">
        <v>505</v>
      </c>
      <c r="C857" s="12" t="s">
        <v>482</v>
      </c>
      <c r="D857" s="11" t="s">
        <v>135</v>
      </c>
      <c r="E857" s="13">
        <v>12</v>
      </c>
      <c r="F857" s="14">
        <v>18000</v>
      </c>
      <c r="G857" s="14">
        <v>216000</v>
      </c>
      <c r="H857" s="15">
        <v>18000</v>
      </c>
      <c r="I857" s="14">
        <v>216000</v>
      </c>
      <c r="J857" s="16">
        <v>1</v>
      </c>
      <c r="K857" s="14">
        <v>18000</v>
      </c>
      <c r="L857" s="14">
        <v>216000</v>
      </c>
      <c r="M857" s="14">
        <v>0</v>
      </c>
      <c r="N857" s="14">
        <v>0</v>
      </c>
      <c r="O857" s="14">
        <v>18000</v>
      </c>
      <c r="P857" s="14">
        <v>216000</v>
      </c>
      <c r="Q857" s="14">
        <f t="shared" si="13"/>
        <v>216000</v>
      </c>
      <c r="R857" s="14">
        <v>0</v>
      </c>
      <c r="U857" s="1" t="s">
        <v>531</v>
      </c>
    </row>
    <row r="858" spans="1:21" ht="15" hidden="1" x14ac:dyDescent="0.2">
      <c r="A858" s="10">
        <v>34</v>
      </c>
      <c r="B858" s="11" t="s">
        <v>507</v>
      </c>
      <c r="C858" s="12" t="s">
        <v>363</v>
      </c>
      <c r="D858" s="11" t="s">
        <v>58</v>
      </c>
      <c r="E858" s="13">
        <v>2</v>
      </c>
      <c r="F858" s="14">
        <v>183333</v>
      </c>
      <c r="G858" s="14">
        <v>366666</v>
      </c>
      <c r="H858" s="15">
        <v>580000</v>
      </c>
      <c r="I858" s="14">
        <v>1160000</v>
      </c>
      <c r="J858" s="16">
        <v>1</v>
      </c>
      <c r="K858" s="14">
        <v>580000</v>
      </c>
      <c r="L858" s="14">
        <v>1160000</v>
      </c>
      <c r="M858" s="14">
        <v>0</v>
      </c>
      <c r="N858" s="14">
        <v>0</v>
      </c>
      <c r="O858" s="14">
        <v>580000</v>
      </c>
      <c r="P858" s="14">
        <v>1160000</v>
      </c>
      <c r="Q858" s="14">
        <f t="shared" si="13"/>
        <v>1160000</v>
      </c>
      <c r="R858" s="14">
        <v>793334</v>
      </c>
      <c r="S858" s="1">
        <v>0</v>
      </c>
      <c r="T858" s="1">
        <v>0</v>
      </c>
      <c r="U858" s="1" t="s">
        <v>532</v>
      </c>
    </row>
    <row r="859" spans="1:21" ht="15" hidden="1" x14ac:dyDescent="0.2">
      <c r="A859" s="10">
        <v>35</v>
      </c>
      <c r="B859" s="11" t="s">
        <v>100</v>
      </c>
      <c r="C859" s="12" t="s">
        <v>363</v>
      </c>
      <c r="D859" s="11" t="s">
        <v>58</v>
      </c>
      <c r="E859" s="13">
        <v>2</v>
      </c>
      <c r="F859" s="14">
        <v>183333</v>
      </c>
      <c r="G859" s="14">
        <v>366666</v>
      </c>
      <c r="H859" s="15">
        <v>580000</v>
      </c>
      <c r="I859" s="14">
        <v>1160000</v>
      </c>
      <c r="J859" s="16">
        <v>1</v>
      </c>
      <c r="K859" s="14">
        <v>580000</v>
      </c>
      <c r="L859" s="14">
        <v>1160000</v>
      </c>
      <c r="M859" s="14">
        <v>0</v>
      </c>
      <c r="N859" s="14">
        <v>0</v>
      </c>
      <c r="O859" s="14">
        <v>580000</v>
      </c>
      <c r="P859" s="14">
        <v>1160000</v>
      </c>
      <c r="Q859" s="14">
        <f t="shared" si="13"/>
        <v>1160000</v>
      </c>
      <c r="R859" s="14">
        <v>793334</v>
      </c>
      <c r="U859" s="1" t="s">
        <v>533</v>
      </c>
    </row>
    <row r="860" spans="1:21" ht="15" hidden="1" x14ac:dyDescent="0.2">
      <c r="A860" s="10">
        <v>36</v>
      </c>
      <c r="B860" s="11" t="s">
        <v>208</v>
      </c>
      <c r="C860" s="12" t="s">
        <v>363</v>
      </c>
      <c r="D860" s="11" t="s">
        <v>58</v>
      </c>
      <c r="E860" s="13">
        <v>2</v>
      </c>
      <c r="F860" s="14">
        <v>183333</v>
      </c>
      <c r="G860" s="14">
        <v>366666</v>
      </c>
      <c r="H860" s="15">
        <v>580000</v>
      </c>
      <c r="I860" s="14">
        <v>1160000</v>
      </c>
      <c r="J860" s="16">
        <v>1</v>
      </c>
      <c r="K860" s="14">
        <v>580000</v>
      </c>
      <c r="L860" s="14">
        <v>1160000</v>
      </c>
      <c r="M860" s="14">
        <v>0</v>
      </c>
      <c r="N860" s="14">
        <v>0</v>
      </c>
      <c r="O860" s="14">
        <v>580000</v>
      </c>
      <c r="P860" s="14">
        <v>1160000</v>
      </c>
      <c r="Q860" s="14">
        <f t="shared" si="13"/>
        <v>1160000</v>
      </c>
      <c r="R860" s="14">
        <v>793334</v>
      </c>
      <c r="U860" s="1" t="s">
        <v>531</v>
      </c>
    </row>
    <row r="861" spans="1:21" ht="15" hidden="1" x14ac:dyDescent="0.2">
      <c r="A861" s="10">
        <v>37</v>
      </c>
      <c r="B861" s="11" t="s">
        <v>113</v>
      </c>
      <c r="C861" s="12" t="s">
        <v>365</v>
      </c>
      <c r="D861" s="11" t="s">
        <v>35</v>
      </c>
      <c r="E861" s="13">
        <v>2</v>
      </c>
      <c r="F861" s="14">
        <v>143333</v>
      </c>
      <c r="G861" s="14">
        <v>286666</v>
      </c>
      <c r="H861" s="15">
        <v>180000</v>
      </c>
      <c r="I861" s="14">
        <v>360000</v>
      </c>
      <c r="J861" s="16">
        <v>1</v>
      </c>
      <c r="K861" s="14">
        <v>180000</v>
      </c>
      <c r="L861" s="14">
        <v>360000</v>
      </c>
      <c r="M861" s="14">
        <v>0</v>
      </c>
      <c r="N861" s="14">
        <v>0</v>
      </c>
      <c r="O861" s="14">
        <v>180000</v>
      </c>
      <c r="P861" s="14">
        <v>360000</v>
      </c>
      <c r="Q861" s="14">
        <f t="shared" si="13"/>
        <v>360000</v>
      </c>
      <c r="R861" s="14">
        <v>73334</v>
      </c>
      <c r="S861" s="1">
        <v>0</v>
      </c>
      <c r="T861" s="1">
        <v>0</v>
      </c>
      <c r="U861" s="1" t="s">
        <v>532</v>
      </c>
    </row>
    <row r="862" spans="1:21" ht="15" hidden="1" x14ac:dyDescent="0.2">
      <c r="A862" s="10">
        <v>38</v>
      </c>
      <c r="B862" s="11" t="s">
        <v>115</v>
      </c>
      <c r="C862" s="12" t="s">
        <v>365</v>
      </c>
      <c r="D862" s="11" t="s">
        <v>35</v>
      </c>
      <c r="E862" s="13">
        <v>2</v>
      </c>
      <c r="F862" s="14">
        <v>143333</v>
      </c>
      <c r="G862" s="14">
        <v>286666</v>
      </c>
      <c r="H862" s="15">
        <v>180000</v>
      </c>
      <c r="I862" s="14">
        <v>360000</v>
      </c>
      <c r="J862" s="16">
        <v>1</v>
      </c>
      <c r="K862" s="14">
        <v>180000</v>
      </c>
      <c r="L862" s="14">
        <v>360000</v>
      </c>
      <c r="M862" s="14">
        <v>0</v>
      </c>
      <c r="N862" s="14">
        <v>0</v>
      </c>
      <c r="O862" s="14">
        <v>180000</v>
      </c>
      <c r="P862" s="14">
        <v>360000</v>
      </c>
      <c r="Q862" s="14">
        <f t="shared" si="13"/>
        <v>360000</v>
      </c>
      <c r="R862" s="14">
        <v>73334</v>
      </c>
      <c r="U862" s="1" t="s">
        <v>531</v>
      </c>
    </row>
    <row r="863" spans="1:21" ht="15" hidden="1" x14ac:dyDescent="0.2">
      <c r="A863" s="10">
        <v>39</v>
      </c>
      <c r="B863" s="11" t="s">
        <v>115</v>
      </c>
      <c r="C863" s="12" t="s">
        <v>461</v>
      </c>
      <c r="D863" s="11" t="s">
        <v>35</v>
      </c>
      <c r="E863" s="13">
        <v>3</v>
      </c>
      <c r="F863" s="14">
        <v>143333</v>
      </c>
      <c r="G863" s="14">
        <v>429999</v>
      </c>
      <c r="H863" s="15">
        <v>180000</v>
      </c>
      <c r="I863" s="14">
        <v>540000</v>
      </c>
      <c r="J863" s="16">
        <v>1</v>
      </c>
      <c r="K863" s="14">
        <v>180000</v>
      </c>
      <c r="L863" s="14">
        <v>540000</v>
      </c>
      <c r="M863" s="14">
        <v>0</v>
      </c>
      <c r="N863" s="14">
        <v>0</v>
      </c>
      <c r="O863" s="14">
        <v>180000</v>
      </c>
      <c r="P863" s="14">
        <v>540000</v>
      </c>
      <c r="Q863" s="14">
        <f t="shared" si="13"/>
        <v>540000</v>
      </c>
      <c r="R863" s="14">
        <v>110001</v>
      </c>
      <c r="U863" s="1" t="s">
        <v>533</v>
      </c>
    </row>
    <row r="864" spans="1:21" ht="15" hidden="1" x14ac:dyDescent="0.2">
      <c r="A864" s="10">
        <v>40</v>
      </c>
      <c r="B864" s="11" t="s">
        <v>117</v>
      </c>
      <c r="C864" s="12" t="s">
        <v>525</v>
      </c>
      <c r="D864" s="11" t="s">
        <v>35</v>
      </c>
      <c r="E864" s="13">
        <v>1</v>
      </c>
      <c r="F864" s="14">
        <v>200000</v>
      </c>
      <c r="G864" s="14">
        <v>200000</v>
      </c>
      <c r="H864" s="15">
        <v>200000</v>
      </c>
      <c r="I864" s="14">
        <v>200000</v>
      </c>
      <c r="J864" s="16">
        <v>1</v>
      </c>
      <c r="K864" s="14">
        <v>200000</v>
      </c>
      <c r="L864" s="14">
        <v>200000</v>
      </c>
      <c r="M864" s="14">
        <v>0</v>
      </c>
      <c r="N864" s="14">
        <v>0</v>
      </c>
      <c r="O864" s="14">
        <v>200000</v>
      </c>
      <c r="P864" s="14">
        <v>200000</v>
      </c>
      <c r="Q864" s="14">
        <f t="shared" si="13"/>
        <v>200000</v>
      </c>
      <c r="R864" s="14">
        <v>0</v>
      </c>
      <c r="U864" s="1" t="s">
        <v>531</v>
      </c>
    </row>
    <row r="865" spans="1:21" ht="15" hidden="1" x14ac:dyDescent="0.2">
      <c r="A865" s="10">
        <v>41</v>
      </c>
      <c r="B865" s="11" t="s">
        <v>399</v>
      </c>
      <c r="C865" s="12" t="s">
        <v>226</v>
      </c>
      <c r="D865" s="11" t="s">
        <v>37</v>
      </c>
      <c r="E865" s="13">
        <v>661.125</v>
      </c>
      <c r="F865" s="14">
        <v>19250</v>
      </c>
      <c r="G865" s="14">
        <v>12726656.25</v>
      </c>
      <c r="H865" s="15">
        <v>18800</v>
      </c>
      <c r="I865" s="14">
        <v>12429150</v>
      </c>
      <c r="J865" s="16">
        <v>1</v>
      </c>
      <c r="K865" s="14">
        <v>18800</v>
      </c>
      <c r="L865" s="14">
        <v>12429150</v>
      </c>
      <c r="M865" s="14">
        <v>0</v>
      </c>
      <c r="N865" s="14">
        <v>0</v>
      </c>
      <c r="O865" s="14">
        <v>18800</v>
      </c>
      <c r="P865" s="14">
        <v>12429150</v>
      </c>
      <c r="Q865" s="14">
        <f t="shared" si="13"/>
        <v>12429150</v>
      </c>
      <c r="R865" s="14">
        <v>-297506.25</v>
      </c>
      <c r="S865" s="1">
        <v>0</v>
      </c>
      <c r="T865" s="1">
        <v>0</v>
      </c>
      <c r="U865" s="1" t="s">
        <v>532</v>
      </c>
    </row>
    <row r="866" spans="1:21" ht="15" hidden="1" x14ac:dyDescent="0.2">
      <c r="A866" s="10">
        <v>42</v>
      </c>
      <c r="B866" s="11" t="s">
        <v>401</v>
      </c>
      <c r="C866" s="12" t="s">
        <v>226</v>
      </c>
      <c r="D866" s="11" t="s">
        <v>37</v>
      </c>
      <c r="E866" s="13">
        <v>219.35</v>
      </c>
      <c r="F866" s="14">
        <v>19250</v>
      </c>
      <c r="G866" s="14">
        <v>4222487.5</v>
      </c>
      <c r="H866" s="15">
        <v>18800</v>
      </c>
      <c r="I866" s="14">
        <v>4123780</v>
      </c>
      <c r="J866" s="16">
        <v>1</v>
      </c>
      <c r="K866" s="14">
        <v>18800</v>
      </c>
      <c r="L866" s="14">
        <v>4123780</v>
      </c>
      <c r="M866" s="14">
        <v>0</v>
      </c>
      <c r="N866" s="14">
        <v>0</v>
      </c>
      <c r="O866" s="14">
        <v>18800</v>
      </c>
      <c r="P866" s="14">
        <v>4123780</v>
      </c>
      <c r="Q866" s="14">
        <f t="shared" si="13"/>
        <v>4123780</v>
      </c>
      <c r="R866" s="14">
        <v>-98707.5</v>
      </c>
      <c r="S866" s="1">
        <v>0</v>
      </c>
      <c r="T866" s="1">
        <v>0</v>
      </c>
      <c r="U866" s="1" t="s">
        <v>532</v>
      </c>
    </row>
    <row r="867" spans="1:21" ht="15" hidden="1" x14ac:dyDescent="0.2">
      <c r="A867" s="10">
        <v>43</v>
      </c>
      <c r="B867" s="11" t="s">
        <v>403</v>
      </c>
      <c r="C867" s="12" t="s">
        <v>226</v>
      </c>
      <c r="D867" s="11" t="s">
        <v>37</v>
      </c>
      <c r="E867" s="13">
        <v>661.125</v>
      </c>
      <c r="F867" s="14">
        <v>19250</v>
      </c>
      <c r="G867" s="14">
        <v>12726656.25</v>
      </c>
      <c r="H867" s="15">
        <v>18800</v>
      </c>
      <c r="I867" s="14">
        <v>12429150</v>
      </c>
      <c r="J867" s="16">
        <v>1</v>
      </c>
      <c r="K867" s="14">
        <v>18800</v>
      </c>
      <c r="L867" s="14">
        <v>12429150</v>
      </c>
      <c r="M867" s="14">
        <v>0</v>
      </c>
      <c r="N867" s="14">
        <v>0</v>
      </c>
      <c r="O867" s="14">
        <v>18800</v>
      </c>
      <c r="P867" s="14">
        <v>12429150</v>
      </c>
      <c r="Q867" s="14">
        <f t="shared" si="13"/>
        <v>12429150</v>
      </c>
      <c r="R867" s="14">
        <v>-297506.25</v>
      </c>
      <c r="U867" s="1" t="s">
        <v>533</v>
      </c>
    </row>
    <row r="868" spans="1:21" ht="15" hidden="1" x14ac:dyDescent="0.2">
      <c r="A868" s="10">
        <v>44</v>
      </c>
      <c r="B868" s="11" t="s">
        <v>405</v>
      </c>
      <c r="C868" s="12" t="s">
        <v>226</v>
      </c>
      <c r="D868" s="11" t="s">
        <v>37</v>
      </c>
      <c r="E868" s="13">
        <v>661.125</v>
      </c>
      <c r="F868" s="14">
        <v>19250</v>
      </c>
      <c r="G868" s="14">
        <v>12726656.25</v>
      </c>
      <c r="H868" s="15">
        <v>18800</v>
      </c>
      <c r="I868" s="14">
        <v>12429150</v>
      </c>
      <c r="J868" s="16">
        <v>1</v>
      </c>
      <c r="K868" s="14">
        <v>18800</v>
      </c>
      <c r="L868" s="14">
        <v>12429150</v>
      </c>
      <c r="M868" s="14">
        <v>0</v>
      </c>
      <c r="N868" s="14">
        <v>0</v>
      </c>
      <c r="O868" s="14">
        <v>18800</v>
      </c>
      <c r="P868" s="14">
        <v>12429150</v>
      </c>
      <c r="Q868" s="14">
        <f t="shared" si="13"/>
        <v>12429150</v>
      </c>
      <c r="R868" s="14">
        <v>-297506.25</v>
      </c>
      <c r="U868" s="1" t="s">
        <v>531</v>
      </c>
    </row>
    <row r="869" spans="1:21" ht="15" hidden="1" x14ac:dyDescent="0.2">
      <c r="A869" s="10">
        <v>45</v>
      </c>
      <c r="B869" s="11" t="s">
        <v>407</v>
      </c>
      <c r="C869" s="12" t="s">
        <v>226</v>
      </c>
      <c r="D869" s="11" t="s">
        <v>37</v>
      </c>
      <c r="E869" s="13">
        <v>219.35</v>
      </c>
      <c r="F869" s="14">
        <v>19250</v>
      </c>
      <c r="G869" s="14">
        <v>4222487.5</v>
      </c>
      <c r="H869" s="15">
        <v>18800</v>
      </c>
      <c r="I869" s="14">
        <v>4123780</v>
      </c>
      <c r="J869" s="16">
        <v>1</v>
      </c>
      <c r="K869" s="14">
        <v>18800</v>
      </c>
      <c r="L869" s="14">
        <v>4123780</v>
      </c>
      <c r="M869" s="14">
        <v>0</v>
      </c>
      <c r="N869" s="14">
        <v>0</v>
      </c>
      <c r="O869" s="14">
        <v>18800</v>
      </c>
      <c r="P869" s="14">
        <v>4123780</v>
      </c>
      <c r="Q869" s="14">
        <f t="shared" si="13"/>
        <v>4123780</v>
      </c>
      <c r="R869" s="14">
        <v>-98707.5</v>
      </c>
      <c r="U869" s="1" t="s">
        <v>531</v>
      </c>
    </row>
    <row r="870" spans="1:21" ht="15" hidden="1" x14ac:dyDescent="0.2">
      <c r="A870" s="10">
        <v>46</v>
      </c>
      <c r="B870" s="11" t="s">
        <v>512</v>
      </c>
      <c r="C870" s="12" t="s">
        <v>228</v>
      </c>
      <c r="D870" s="11" t="s">
        <v>37</v>
      </c>
      <c r="E870" s="13">
        <v>2956.5506249999999</v>
      </c>
      <c r="F870" s="14">
        <v>1380</v>
      </c>
      <c r="G870" s="14">
        <v>4080039.8624999998</v>
      </c>
      <c r="H870" s="15">
        <v>1473</v>
      </c>
      <c r="I870" s="14">
        <v>4354999.0706249997</v>
      </c>
      <c r="J870" s="16">
        <v>1</v>
      </c>
      <c r="K870" s="14">
        <v>1473</v>
      </c>
      <c r="L870" s="14">
        <v>4354999.0706249997</v>
      </c>
      <c r="M870" s="14">
        <v>0</v>
      </c>
      <c r="N870" s="14">
        <v>0</v>
      </c>
      <c r="O870" s="14">
        <v>1473</v>
      </c>
      <c r="P870" s="14">
        <v>4354999.0706249997</v>
      </c>
      <c r="Q870" s="14">
        <f t="shared" si="13"/>
        <v>4354999.0706249997</v>
      </c>
      <c r="R870" s="14">
        <v>274959.20812499989</v>
      </c>
      <c r="S870" s="1">
        <v>0</v>
      </c>
      <c r="T870" s="1">
        <v>0</v>
      </c>
      <c r="U870" s="1" t="s">
        <v>532</v>
      </c>
    </row>
    <row r="871" spans="1:21" ht="15" hidden="1" x14ac:dyDescent="0.2">
      <c r="A871" s="10">
        <v>47</v>
      </c>
      <c r="B871" s="11" t="s">
        <v>514</v>
      </c>
      <c r="C871" s="12" t="s">
        <v>228</v>
      </c>
      <c r="D871" s="11" t="s">
        <v>37</v>
      </c>
      <c r="E871" s="13">
        <v>547.53212999999994</v>
      </c>
      <c r="F871" s="14">
        <v>1380</v>
      </c>
      <c r="G871" s="14">
        <v>755594.33939999994</v>
      </c>
      <c r="H871" s="15">
        <v>1473</v>
      </c>
      <c r="I871" s="14">
        <v>806514.82748999994</v>
      </c>
      <c r="J871" s="16">
        <v>1</v>
      </c>
      <c r="K871" s="14">
        <v>1473</v>
      </c>
      <c r="L871" s="14">
        <v>806514.82748999994</v>
      </c>
      <c r="M871" s="14">
        <v>0</v>
      </c>
      <c r="N871" s="14">
        <v>0</v>
      </c>
      <c r="O871" s="14">
        <v>1473</v>
      </c>
      <c r="P871" s="14">
        <v>806514.82748999994</v>
      </c>
      <c r="Q871" s="14">
        <f t="shared" si="13"/>
        <v>806514.82748999994</v>
      </c>
      <c r="R871" s="14">
        <v>50920.488089999999</v>
      </c>
      <c r="S871" s="1">
        <v>0</v>
      </c>
      <c r="T871" s="1">
        <v>0</v>
      </c>
      <c r="U871" s="1" t="s">
        <v>532</v>
      </c>
    </row>
    <row r="872" spans="1:21" ht="15" hidden="1" x14ac:dyDescent="0.2">
      <c r="A872" s="10">
        <v>48</v>
      </c>
      <c r="B872" s="11" t="s">
        <v>129</v>
      </c>
      <c r="C872" s="12" t="s">
        <v>228</v>
      </c>
      <c r="D872" s="11" t="s">
        <v>37</v>
      </c>
      <c r="E872" s="13">
        <v>2654.8007499999999</v>
      </c>
      <c r="F872" s="14">
        <v>1380</v>
      </c>
      <c r="G872" s="14">
        <v>3663625.0349999997</v>
      </c>
      <c r="H872" s="15">
        <v>1473</v>
      </c>
      <c r="I872" s="14">
        <v>3910521.5047499998</v>
      </c>
      <c r="J872" s="16">
        <v>1</v>
      </c>
      <c r="K872" s="14">
        <v>1473</v>
      </c>
      <c r="L872" s="14">
        <v>3910521.5047499998</v>
      </c>
      <c r="M872" s="14">
        <v>0</v>
      </c>
      <c r="N872" s="14">
        <v>0</v>
      </c>
      <c r="O872" s="14">
        <v>1473</v>
      </c>
      <c r="P872" s="14">
        <v>3910521.5047499998</v>
      </c>
      <c r="Q872" s="14">
        <f t="shared" si="13"/>
        <v>3910521.5047499998</v>
      </c>
      <c r="R872" s="14">
        <v>246896.46975000016</v>
      </c>
      <c r="S872" s="1">
        <v>0</v>
      </c>
      <c r="T872" s="1">
        <v>0</v>
      </c>
      <c r="U872" s="1" t="s">
        <v>532</v>
      </c>
    </row>
    <row r="873" spans="1:21" ht="15" hidden="1" x14ac:dyDescent="0.2">
      <c r="A873" s="10">
        <v>49</v>
      </c>
      <c r="B873" s="11" t="s">
        <v>133</v>
      </c>
      <c r="C873" s="12" t="s">
        <v>228</v>
      </c>
      <c r="D873" s="11" t="s">
        <v>37</v>
      </c>
      <c r="E873" s="13">
        <v>2764.4250000000002</v>
      </c>
      <c r="F873" s="14">
        <v>1380</v>
      </c>
      <c r="G873" s="14">
        <v>3814906.5000000005</v>
      </c>
      <c r="H873" s="15">
        <v>1473</v>
      </c>
      <c r="I873" s="14">
        <v>4071998.0250000004</v>
      </c>
      <c r="J873" s="16">
        <v>1</v>
      </c>
      <c r="K873" s="14">
        <v>1473</v>
      </c>
      <c r="L873" s="14">
        <v>4071998.0250000004</v>
      </c>
      <c r="M873" s="14">
        <v>0</v>
      </c>
      <c r="N873" s="14">
        <v>0</v>
      </c>
      <c r="O873" s="14">
        <v>1473</v>
      </c>
      <c r="P873" s="14">
        <v>4071998.0250000004</v>
      </c>
      <c r="Q873" s="14">
        <f t="shared" si="13"/>
        <v>4071998.0250000004</v>
      </c>
      <c r="R873" s="14">
        <v>257091.52499999991</v>
      </c>
      <c r="U873" s="1" t="s">
        <v>533</v>
      </c>
    </row>
    <row r="874" spans="1:21" ht="15" hidden="1" x14ac:dyDescent="0.2">
      <c r="A874" s="10">
        <v>50</v>
      </c>
      <c r="B874" s="11" t="s">
        <v>140</v>
      </c>
      <c r="C874" s="12" t="s">
        <v>228</v>
      </c>
      <c r="D874" s="11" t="s">
        <v>37</v>
      </c>
      <c r="E874" s="13">
        <v>477.85761000000002</v>
      </c>
      <c r="F874" s="14">
        <v>1380</v>
      </c>
      <c r="G874" s="14">
        <v>659443.50180000009</v>
      </c>
      <c r="H874" s="15">
        <v>1473</v>
      </c>
      <c r="I874" s="14">
        <v>703884.25953000004</v>
      </c>
      <c r="J874" s="16">
        <v>1</v>
      </c>
      <c r="K874" s="14">
        <v>1473</v>
      </c>
      <c r="L874" s="14">
        <v>703884.25953000004</v>
      </c>
      <c r="M874" s="14">
        <v>0</v>
      </c>
      <c r="N874" s="14">
        <v>0</v>
      </c>
      <c r="O874" s="14">
        <v>1473</v>
      </c>
      <c r="P874" s="14">
        <v>703884.25953000004</v>
      </c>
      <c r="Q874" s="14">
        <f t="shared" si="13"/>
        <v>703884.25953000004</v>
      </c>
      <c r="R874" s="14">
        <v>44440.757729999954</v>
      </c>
      <c r="U874" s="1" t="s">
        <v>533</v>
      </c>
    </row>
    <row r="875" spans="1:21" ht="15" hidden="1" x14ac:dyDescent="0.2">
      <c r="A875" s="10">
        <v>51</v>
      </c>
      <c r="B875" s="11" t="s">
        <v>142</v>
      </c>
      <c r="C875" s="12" t="s">
        <v>228</v>
      </c>
      <c r="D875" s="11" t="s">
        <v>37</v>
      </c>
      <c r="E875" s="13">
        <v>1959.8652499999998</v>
      </c>
      <c r="F875" s="14">
        <v>1380</v>
      </c>
      <c r="G875" s="14">
        <v>2704614.0449999999</v>
      </c>
      <c r="H875" s="15">
        <v>1473</v>
      </c>
      <c r="I875" s="14">
        <v>2886881.5132499998</v>
      </c>
      <c r="J875" s="16">
        <v>1</v>
      </c>
      <c r="K875" s="14">
        <v>1473</v>
      </c>
      <c r="L875" s="14">
        <v>2886881.5132499998</v>
      </c>
      <c r="M875" s="14">
        <v>0</v>
      </c>
      <c r="N875" s="14">
        <v>0</v>
      </c>
      <c r="O875" s="14">
        <v>1473</v>
      </c>
      <c r="P875" s="14">
        <v>2886881.5132499998</v>
      </c>
      <c r="Q875" s="14">
        <f t="shared" si="13"/>
        <v>2886881.5132499998</v>
      </c>
      <c r="R875" s="14">
        <v>182267.46824999992</v>
      </c>
      <c r="U875" s="1" t="s">
        <v>533</v>
      </c>
    </row>
    <row r="876" spans="1:21" ht="15" hidden="1" x14ac:dyDescent="0.2">
      <c r="A876" s="10">
        <v>52</v>
      </c>
      <c r="B876" s="11" t="s">
        <v>144</v>
      </c>
      <c r="C876" s="12" t="s">
        <v>228</v>
      </c>
      <c r="D876" s="11" t="s">
        <v>37</v>
      </c>
      <c r="E876" s="13">
        <v>6357.0422799999997</v>
      </c>
      <c r="F876" s="14">
        <v>1380</v>
      </c>
      <c r="G876" s="14">
        <v>8772718.3464000002</v>
      </c>
      <c r="H876" s="15">
        <v>1473</v>
      </c>
      <c r="I876" s="14">
        <v>9363923.2784399986</v>
      </c>
      <c r="J876" s="16">
        <v>1</v>
      </c>
      <c r="K876" s="14">
        <v>1473</v>
      </c>
      <c r="L876" s="14">
        <v>9363923.2784399986</v>
      </c>
      <c r="M876" s="14">
        <v>0</v>
      </c>
      <c r="N876" s="14">
        <v>0</v>
      </c>
      <c r="O876" s="14">
        <v>1473</v>
      </c>
      <c r="P876" s="14">
        <v>9363923.2784399986</v>
      </c>
      <c r="Q876" s="14">
        <f t="shared" si="13"/>
        <v>9363923.2784399986</v>
      </c>
      <c r="R876" s="14">
        <v>591204.93203999847</v>
      </c>
      <c r="U876" s="1" t="s">
        <v>531</v>
      </c>
    </row>
    <row r="877" spans="1:21" ht="15" hidden="1" x14ac:dyDescent="0.2">
      <c r="A877" s="10">
        <v>53</v>
      </c>
      <c r="B877" s="11" t="s">
        <v>146</v>
      </c>
      <c r="C877" s="12" t="s">
        <v>228</v>
      </c>
      <c r="D877" s="11" t="s">
        <v>37</v>
      </c>
      <c r="E877" s="13">
        <v>21.476779999999998</v>
      </c>
      <c r="F877" s="14">
        <v>1380</v>
      </c>
      <c r="G877" s="14">
        <v>29637.956399999995</v>
      </c>
      <c r="H877" s="15">
        <v>1473</v>
      </c>
      <c r="I877" s="14">
        <v>31635.296939999997</v>
      </c>
      <c r="J877" s="16">
        <v>1</v>
      </c>
      <c r="K877" s="14">
        <v>1473</v>
      </c>
      <c r="L877" s="14">
        <v>31635.296939999997</v>
      </c>
      <c r="M877" s="14">
        <v>0</v>
      </c>
      <c r="N877" s="14">
        <v>0</v>
      </c>
      <c r="O877" s="14">
        <v>1473</v>
      </c>
      <c r="P877" s="14">
        <v>31635.296939999997</v>
      </c>
      <c r="Q877" s="14">
        <f t="shared" si="13"/>
        <v>31635.296939999997</v>
      </c>
      <c r="R877" s="14">
        <v>1997.3405400000011</v>
      </c>
      <c r="U877" s="1" t="s">
        <v>531</v>
      </c>
    </row>
    <row r="878" spans="1:21" ht="15" hidden="1" x14ac:dyDescent="0.2">
      <c r="A878" s="10">
        <v>54</v>
      </c>
      <c r="B878" s="11" t="s">
        <v>160</v>
      </c>
      <c r="C878" s="12" t="s">
        <v>228</v>
      </c>
      <c r="D878" s="11" t="s">
        <v>37</v>
      </c>
      <c r="E878" s="13">
        <v>5133.221775</v>
      </c>
      <c r="F878" s="14">
        <v>1380</v>
      </c>
      <c r="G878" s="14">
        <v>7083846.0494999997</v>
      </c>
      <c r="H878" s="15">
        <v>1473</v>
      </c>
      <c r="I878" s="14">
        <v>7561235.6745750001</v>
      </c>
      <c r="J878" s="16">
        <v>1</v>
      </c>
      <c r="K878" s="14">
        <v>1473</v>
      </c>
      <c r="L878" s="14">
        <v>7561235.6745750001</v>
      </c>
      <c r="M878" s="14">
        <v>0</v>
      </c>
      <c r="N878" s="14">
        <v>0</v>
      </c>
      <c r="O878" s="14">
        <v>1473</v>
      </c>
      <c r="P878" s="14">
        <v>7561235.6745750001</v>
      </c>
      <c r="Q878" s="14">
        <f t="shared" si="13"/>
        <v>7561235.6745750001</v>
      </c>
      <c r="R878" s="14">
        <v>477389.62507500034</v>
      </c>
      <c r="U878" s="1" t="s">
        <v>531</v>
      </c>
    </row>
    <row r="879" spans="1:21" ht="15" hidden="1" x14ac:dyDescent="0.2">
      <c r="A879" s="10">
        <v>55</v>
      </c>
      <c r="B879" s="11" t="s">
        <v>410</v>
      </c>
      <c r="C879" s="12" t="s">
        <v>230</v>
      </c>
      <c r="D879" s="11" t="s">
        <v>37</v>
      </c>
      <c r="E879" s="13">
        <v>17067.591747999999</v>
      </c>
      <c r="F879" s="14">
        <v>1398</v>
      </c>
      <c r="G879" s="14">
        <v>23860493.263703998</v>
      </c>
      <c r="H879" s="15">
        <v>1491</v>
      </c>
      <c r="I879" s="14">
        <v>25447779.296267997</v>
      </c>
      <c r="J879" s="16">
        <v>1</v>
      </c>
      <c r="K879" s="14">
        <v>1491</v>
      </c>
      <c r="L879" s="14">
        <v>25447779.296267997</v>
      </c>
      <c r="M879" s="14">
        <v>0</v>
      </c>
      <c r="N879" s="14">
        <v>0</v>
      </c>
      <c r="O879" s="14">
        <v>1491</v>
      </c>
      <c r="P879" s="14">
        <v>25447779.296267997</v>
      </c>
      <c r="Q879" s="14">
        <f t="shared" si="13"/>
        <v>25447779.296267997</v>
      </c>
      <c r="R879" s="14">
        <v>1587286.0325639993</v>
      </c>
      <c r="S879" s="1">
        <v>0</v>
      </c>
      <c r="T879" s="1">
        <v>0</v>
      </c>
      <c r="U879" s="1" t="s">
        <v>532</v>
      </c>
    </row>
    <row r="880" spans="1:21" ht="15" hidden="1" x14ac:dyDescent="0.2">
      <c r="A880" s="10">
        <v>56</v>
      </c>
      <c r="B880" s="11" t="s">
        <v>515</v>
      </c>
      <c r="C880" s="12" t="s">
        <v>230</v>
      </c>
      <c r="D880" s="11" t="s">
        <v>37</v>
      </c>
      <c r="E880" s="13">
        <v>6745.7139319999997</v>
      </c>
      <c r="F880" s="14">
        <v>1398</v>
      </c>
      <c r="G880" s="14">
        <v>9430508.0769359991</v>
      </c>
      <c r="H880" s="15">
        <v>1491</v>
      </c>
      <c r="I880" s="14">
        <v>10057859.472611999</v>
      </c>
      <c r="J880" s="16">
        <v>1</v>
      </c>
      <c r="K880" s="14">
        <v>1491</v>
      </c>
      <c r="L880" s="14">
        <v>10057859.472611999</v>
      </c>
      <c r="M880" s="14">
        <v>0</v>
      </c>
      <c r="N880" s="14">
        <v>0</v>
      </c>
      <c r="O880" s="14">
        <v>1491</v>
      </c>
      <c r="P880" s="14">
        <v>10057859.472611999</v>
      </c>
      <c r="Q880" s="14">
        <f t="shared" si="13"/>
        <v>10057859.472611999</v>
      </c>
      <c r="R880" s="14">
        <v>627351.39567600004</v>
      </c>
      <c r="S880" s="1">
        <v>0</v>
      </c>
      <c r="T880" s="1">
        <v>0</v>
      </c>
      <c r="U880" s="1" t="s">
        <v>532</v>
      </c>
    </row>
    <row r="881" spans="1:21" ht="15" hidden="1" x14ac:dyDescent="0.2">
      <c r="A881" s="10">
        <v>57</v>
      </c>
      <c r="B881" s="11" t="s">
        <v>412</v>
      </c>
      <c r="C881" s="12" t="s">
        <v>230</v>
      </c>
      <c r="D881" s="11" t="s">
        <v>37</v>
      </c>
      <c r="E881" s="13">
        <v>2174.973485</v>
      </c>
      <c r="F881" s="14">
        <v>1398</v>
      </c>
      <c r="G881" s="14">
        <v>3040612.9320299998</v>
      </c>
      <c r="H881" s="15">
        <v>1491</v>
      </c>
      <c r="I881" s="14">
        <v>3242885.4661349999</v>
      </c>
      <c r="J881" s="16">
        <v>1</v>
      </c>
      <c r="K881" s="14">
        <v>1491</v>
      </c>
      <c r="L881" s="14">
        <v>3242885.4661349999</v>
      </c>
      <c r="M881" s="14">
        <v>0</v>
      </c>
      <c r="N881" s="14">
        <v>0</v>
      </c>
      <c r="O881" s="14">
        <v>1491</v>
      </c>
      <c r="P881" s="14">
        <v>3242885.4661349999</v>
      </c>
      <c r="Q881" s="14">
        <f t="shared" si="13"/>
        <v>3242885.4661349999</v>
      </c>
      <c r="R881" s="14">
        <v>202272.53410500009</v>
      </c>
      <c r="S881" s="1">
        <v>0</v>
      </c>
      <c r="T881" s="1">
        <v>0</v>
      </c>
      <c r="U881" s="1" t="s">
        <v>532</v>
      </c>
    </row>
    <row r="882" spans="1:21" ht="15" hidden="1" x14ac:dyDescent="0.2">
      <c r="A882" s="10">
        <v>58</v>
      </c>
      <c r="B882" s="11" t="s">
        <v>170</v>
      </c>
      <c r="C882" s="12" t="s">
        <v>230</v>
      </c>
      <c r="D882" s="11" t="s">
        <v>37</v>
      </c>
      <c r="E882" s="13">
        <v>25546.625636999997</v>
      </c>
      <c r="F882" s="14">
        <v>1398</v>
      </c>
      <c r="G882" s="14">
        <v>35714182.640525997</v>
      </c>
      <c r="H882" s="15">
        <v>1491</v>
      </c>
      <c r="I882" s="14">
        <v>38090018.824766994</v>
      </c>
      <c r="J882" s="16">
        <v>1</v>
      </c>
      <c r="K882" s="14">
        <v>1491</v>
      </c>
      <c r="L882" s="14">
        <v>38090018.824766994</v>
      </c>
      <c r="M882" s="14">
        <v>0</v>
      </c>
      <c r="N882" s="14">
        <v>0</v>
      </c>
      <c r="O882" s="14">
        <v>1491</v>
      </c>
      <c r="P882" s="14">
        <v>38090018.824766994</v>
      </c>
      <c r="Q882" s="14">
        <f t="shared" si="13"/>
        <v>38090018.824766994</v>
      </c>
      <c r="R882" s="14">
        <v>2375836.1842409968</v>
      </c>
      <c r="S882" s="1">
        <v>0</v>
      </c>
      <c r="T882" s="1">
        <v>0</v>
      </c>
      <c r="U882" s="1" t="s">
        <v>532</v>
      </c>
    </row>
    <row r="883" spans="1:21" ht="15" hidden="1" x14ac:dyDescent="0.2">
      <c r="A883" s="10">
        <v>59</v>
      </c>
      <c r="B883" s="11" t="s">
        <v>414</v>
      </c>
      <c r="C883" s="12" t="s">
        <v>230</v>
      </c>
      <c r="D883" s="11" t="s">
        <v>37</v>
      </c>
      <c r="E883" s="13">
        <v>15850.871864999996</v>
      </c>
      <c r="F883" s="14">
        <v>1398</v>
      </c>
      <c r="G883" s="14">
        <v>22159518.867269993</v>
      </c>
      <c r="H883" s="15">
        <v>1491</v>
      </c>
      <c r="I883" s="14">
        <v>23633649.950714994</v>
      </c>
      <c r="J883" s="16">
        <v>1</v>
      </c>
      <c r="K883" s="14">
        <v>1491</v>
      </c>
      <c r="L883" s="14">
        <v>23633649.950714994</v>
      </c>
      <c r="M883" s="14">
        <v>0</v>
      </c>
      <c r="N883" s="14">
        <v>0</v>
      </c>
      <c r="O883" s="14">
        <v>1491</v>
      </c>
      <c r="P883" s="14">
        <v>23633649.950714994</v>
      </c>
      <c r="Q883" s="14">
        <f t="shared" si="13"/>
        <v>23633649.950714994</v>
      </c>
      <c r="R883" s="14">
        <v>1474131.0834450014</v>
      </c>
      <c r="U883" s="1" t="s">
        <v>533</v>
      </c>
    </row>
    <row r="884" spans="1:21" ht="15" hidden="1" x14ac:dyDescent="0.2">
      <c r="A884" s="10">
        <v>60</v>
      </c>
      <c r="B884" s="11" t="s">
        <v>173</v>
      </c>
      <c r="C884" s="12" t="s">
        <v>230</v>
      </c>
      <c r="D884" s="11" t="s">
        <v>37</v>
      </c>
      <c r="E884" s="13">
        <v>4750.1563349999997</v>
      </c>
      <c r="F884" s="14">
        <v>1398</v>
      </c>
      <c r="G884" s="14">
        <v>6640718.5563299991</v>
      </c>
      <c r="H884" s="15">
        <v>1491</v>
      </c>
      <c r="I884" s="14">
        <v>7082483.0954849999</v>
      </c>
      <c r="J884" s="16">
        <v>1</v>
      </c>
      <c r="K884" s="14">
        <v>1491</v>
      </c>
      <c r="L884" s="14">
        <v>7082483.0954849999</v>
      </c>
      <c r="M884" s="14">
        <v>0</v>
      </c>
      <c r="N884" s="14">
        <v>0</v>
      </c>
      <c r="O884" s="14">
        <v>1491</v>
      </c>
      <c r="P884" s="14">
        <v>7082483.0954849999</v>
      </c>
      <c r="Q884" s="14">
        <f t="shared" si="13"/>
        <v>7082483.0954849999</v>
      </c>
      <c r="R884" s="14">
        <v>441764.53915500082</v>
      </c>
      <c r="U884" s="1" t="s">
        <v>533</v>
      </c>
    </row>
    <row r="885" spans="1:21" ht="15" hidden="1" x14ac:dyDescent="0.2">
      <c r="A885" s="10">
        <v>61</v>
      </c>
      <c r="B885" s="11" t="s">
        <v>415</v>
      </c>
      <c r="C885" s="12" t="s">
        <v>230</v>
      </c>
      <c r="D885" s="11" t="s">
        <v>37</v>
      </c>
      <c r="E885" s="13">
        <v>17941.008049000004</v>
      </c>
      <c r="F885" s="14">
        <v>1398</v>
      </c>
      <c r="G885" s="14">
        <v>25081529.252502006</v>
      </c>
      <c r="H885" s="15">
        <v>1491</v>
      </c>
      <c r="I885" s="14">
        <v>26750043.001059007</v>
      </c>
      <c r="J885" s="16">
        <v>1</v>
      </c>
      <c r="K885" s="14">
        <v>1491</v>
      </c>
      <c r="L885" s="14">
        <v>26750043.001059007</v>
      </c>
      <c r="M885" s="14">
        <v>0</v>
      </c>
      <c r="N885" s="14">
        <v>0</v>
      </c>
      <c r="O885" s="14">
        <v>1491</v>
      </c>
      <c r="P885" s="14">
        <v>26750043.001059007</v>
      </c>
      <c r="Q885" s="14">
        <f t="shared" si="13"/>
        <v>26750043.001059007</v>
      </c>
      <c r="R885" s="14">
        <v>1668513.7485570014</v>
      </c>
      <c r="U885" s="1" t="s">
        <v>533</v>
      </c>
    </row>
    <row r="886" spans="1:21" ht="15" hidden="1" x14ac:dyDescent="0.2">
      <c r="A886" s="10">
        <v>62</v>
      </c>
      <c r="B886" s="11" t="s">
        <v>417</v>
      </c>
      <c r="C886" s="12" t="s">
        <v>230</v>
      </c>
      <c r="D886" s="11" t="s">
        <v>37</v>
      </c>
      <c r="E886" s="13">
        <v>14810.975062999994</v>
      </c>
      <c r="F886" s="14">
        <v>1398</v>
      </c>
      <c r="G886" s="14">
        <v>20705743.138073992</v>
      </c>
      <c r="H886" s="15">
        <v>1491</v>
      </c>
      <c r="I886" s="14">
        <v>22083163.818932991</v>
      </c>
      <c r="J886" s="16">
        <v>1</v>
      </c>
      <c r="K886" s="14">
        <v>1491</v>
      </c>
      <c r="L886" s="14">
        <v>22083163.818932991</v>
      </c>
      <c r="M886" s="14">
        <v>0</v>
      </c>
      <c r="N886" s="14">
        <v>0</v>
      </c>
      <c r="O886" s="14">
        <v>1491</v>
      </c>
      <c r="P886" s="14">
        <v>22083163.818932991</v>
      </c>
      <c r="Q886" s="14">
        <f t="shared" si="13"/>
        <v>22083163.818932991</v>
      </c>
      <c r="R886" s="14">
        <v>1377420.6808589995</v>
      </c>
      <c r="U886" s="1" t="s">
        <v>531</v>
      </c>
    </row>
    <row r="887" spans="1:21" ht="15" hidden="1" x14ac:dyDescent="0.2">
      <c r="A887" s="10">
        <v>63</v>
      </c>
      <c r="B887" s="11" t="s">
        <v>349</v>
      </c>
      <c r="C887" s="12" t="s">
        <v>230</v>
      </c>
      <c r="D887" s="11" t="s">
        <v>37</v>
      </c>
      <c r="E887" s="13">
        <v>7513.4639469999993</v>
      </c>
      <c r="F887" s="14">
        <v>1398</v>
      </c>
      <c r="G887" s="14">
        <v>10503822.597905999</v>
      </c>
      <c r="H887" s="15">
        <v>1491</v>
      </c>
      <c r="I887" s="14">
        <v>11202574.744976999</v>
      </c>
      <c r="J887" s="16">
        <v>1</v>
      </c>
      <c r="K887" s="14">
        <v>1491</v>
      </c>
      <c r="L887" s="14">
        <v>11202574.744976999</v>
      </c>
      <c r="M887" s="14">
        <v>0</v>
      </c>
      <c r="N887" s="14">
        <v>0</v>
      </c>
      <c r="O887" s="14">
        <v>1491</v>
      </c>
      <c r="P887" s="14">
        <v>11202574.744976999</v>
      </c>
      <c r="Q887" s="14">
        <f t="shared" si="13"/>
        <v>11202574.744976999</v>
      </c>
      <c r="R887" s="14">
        <v>698752.14707100019</v>
      </c>
      <c r="U887" s="1" t="s">
        <v>531</v>
      </c>
    </row>
    <row r="888" spans="1:21" ht="15" hidden="1" x14ac:dyDescent="0.2">
      <c r="A888" s="10">
        <v>64</v>
      </c>
      <c r="B888" s="11" t="s">
        <v>517</v>
      </c>
      <c r="C888" s="12" t="s">
        <v>230</v>
      </c>
      <c r="D888" s="11" t="s">
        <v>37</v>
      </c>
      <c r="E888" s="13">
        <v>2174.973485</v>
      </c>
      <c r="F888" s="14">
        <v>1398</v>
      </c>
      <c r="G888" s="14">
        <v>3040612.9320299998</v>
      </c>
      <c r="H888" s="15">
        <v>1491</v>
      </c>
      <c r="I888" s="14">
        <v>3242885.4661349999</v>
      </c>
      <c r="J888" s="16">
        <v>1</v>
      </c>
      <c r="K888" s="14">
        <v>1491</v>
      </c>
      <c r="L888" s="14">
        <v>3242885.4661349999</v>
      </c>
      <c r="M888" s="14">
        <v>0</v>
      </c>
      <c r="N888" s="14">
        <v>0</v>
      </c>
      <c r="O888" s="14">
        <v>1491</v>
      </c>
      <c r="P888" s="14">
        <v>3242885.4661349999</v>
      </c>
      <c r="Q888" s="14">
        <f t="shared" si="13"/>
        <v>3242885.4661349999</v>
      </c>
      <c r="R888" s="14">
        <v>202272.53410500009</v>
      </c>
      <c r="U888" s="1" t="s">
        <v>531</v>
      </c>
    </row>
    <row r="889" spans="1:21" ht="15" hidden="1" x14ac:dyDescent="0.2">
      <c r="A889" s="10">
        <v>65</v>
      </c>
      <c r="B889" s="11" t="s">
        <v>519</v>
      </c>
      <c r="C889" s="12" t="s">
        <v>230</v>
      </c>
      <c r="D889" s="11" t="s">
        <v>37</v>
      </c>
      <c r="E889" s="13">
        <v>66608.784584000023</v>
      </c>
      <c r="F889" s="14">
        <v>1398</v>
      </c>
      <c r="G889" s="14">
        <v>93119080.848432034</v>
      </c>
      <c r="H889" s="15">
        <v>1491</v>
      </c>
      <c r="I889" s="14">
        <v>99313697.81474404</v>
      </c>
      <c r="J889" s="16">
        <v>1</v>
      </c>
      <c r="K889" s="14">
        <v>1491</v>
      </c>
      <c r="L889" s="14">
        <v>99313697.81474404</v>
      </c>
      <c r="M889" s="14">
        <v>0</v>
      </c>
      <c r="N889" s="14">
        <v>0</v>
      </c>
      <c r="O889" s="14">
        <v>1491</v>
      </c>
      <c r="P889" s="14">
        <v>99313697.81474404</v>
      </c>
      <c r="Q889" s="14">
        <f t="shared" si="13"/>
        <v>99313697.81474404</v>
      </c>
      <c r="R889" s="14">
        <v>6194616.9663120061</v>
      </c>
      <c r="U889" s="1" t="s">
        <v>531</v>
      </c>
    </row>
    <row r="890" spans="1:21" ht="15" hidden="1" x14ac:dyDescent="0.2">
      <c r="A890" s="10">
        <v>66</v>
      </c>
      <c r="B890" s="11" t="s">
        <v>197</v>
      </c>
      <c r="C890" s="12" t="s">
        <v>232</v>
      </c>
      <c r="D890" s="11" t="s">
        <v>37</v>
      </c>
      <c r="E890" s="13">
        <v>17.722440000000002</v>
      </c>
      <c r="F890" s="14">
        <v>3135</v>
      </c>
      <c r="G890" s="14">
        <v>55559.849400000006</v>
      </c>
      <c r="H890" s="15">
        <v>5000</v>
      </c>
      <c r="I890" s="14">
        <v>88612.200000000012</v>
      </c>
      <c r="J890" s="16">
        <v>1</v>
      </c>
      <c r="K890" s="14">
        <v>5000</v>
      </c>
      <c r="L890" s="14">
        <v>88612.200000000012</v>
      </c>
      <c r="M890" s="14">
        <v>0</v>
      </c>
      <c r="N890" s="14">
        <v>0</v>
      </c>
      <c r="O890" s="14">
        <v>5000</v>
      </c>
      <c r="P890" s="14">
        <v>88612.200000000012</v>
      </c>
      <c r="Q890" s="14">
        <f t="shared" si="13"/>
        <v>88612.200000000012</v>
      </c>
      <c r="R890" s="14">
        <v>33052.350600000005</v>
      </c>
      <c r="S890" s="1">
        <v>0</v>
      </c>
      <c r="T890" s="1">
        <v>0</v>
      </c>
      <c r="U890" s="1" t="s">
        <v>532</v>
      </c>
    </row>
    <row r="891" spans="1:21" ht="15" hidden="1" x14ac:dyDescent="0.2">
      <c r="A891" s="10">
        <v>67</v>
      </c>
      <c r="B891" s="11" t="s">
        <v>195</v>
      </c>
      <c r="C891" s="12" t="s">
        <v>232</v>
      </c>
      <c r="D891" s="11" t="s">
        <v>37</v>
      </c>
      <c r="E891" s="13">
        <v>8.4512</v>
      </c>
      <c r="F891" s="14">
        <v>3135</v>
      </c>
      <c r="G891" s="14">
        <v>26494.511999999999</v>
      </c>
      <c r="H891" s="15">
        <v>5000</v>
      </c>
      <c r="I891" s="14">
        <v>42256</v>
      </c>
      <c r="J891" s="16">
        <v>1</v>
      </c>
      <c r="K891" s="14">
        <v>5000</v>
      </c>
      <c r="L891" s="14">
        <v>42256</v>
      </c>
      <c r="M891" s="14">
        <v>0</v>
      </c>
      <c r="N891" s="14">
        <v>0</v>
      </c>
      <c r="O891" s="14">
        <v>5000</v>
      </c>
      <c r="P891" s="14">
        <v>42256</v>
      </c>
      <c r="Q891" s="14">
        <f t="shared" si="13"/>
        <v>42256</v>
      </c>
      <c r="R891" s="14">
        <v>15761.488000000001</v>
      </c>
      <c r="S891" s="1">
        <v>0</v>
      </c>
      <c r="T891" s="1">
        <v>0</v>
      </c>
      <c r="U891" s="1" t="s">
        <v>532</v>
      </c>
    </row>
    <row r="892" spans="1:21" ht="15" hidden="1" x14ac:dyDescent="0.2">
      <c r="A892" s="10">
        <v>68</v>
      </c>
      <c r="B892" s="11" t="s">
        <v>384</v>
      </c>
      <c r="C892" s="12" t="s">
        <v>232</v>
      </c>
      <c r="D892" s="11" t="s">
        <v>37</v>
      </c>
      <c r="E892" s="13">
        <v>17.114910000000002</v>
      </c>
      <c r="F892" s="14">
        <v>3135</v>
      </c>
      <c r="G892" s="14">
        <v>53655.242850000002</v>
      </c>
      <c r="H892" s="15">
        <v>4000</v>
      </c>
      <c r="I892" s="14">
        <v>68459.640000000014</v>
      </c>
      <c r="J892" s="16">
        <v>1</v>
      </c>
      <c r="K892" s="14">
        <v>4000</v>
      </c>
      <c r="L892" s="14">
        <v>68459.640000000014</v>
      </c>
      <c r="M892" s="14">
        <v>0</v>
      </c>
      <c r="N892" s="14">
        <v>0</v>
      </c>
      <c r="O892" s="14">
        <v>4000</v>
      </c>
      <c r="P892" s="14">
        <v>68459.640000000014</v>
      </c>
      <c r="Q892" s="14">
        <f t="shared" si="13"/>
        <v>68459.640000000014</v>
      </c>
      <c r="R892" s="14">
        <v>14804.397150000012</v>
      </c>
      <c r="U892" s="1" t="s">
        <v>533</v>
      </c>
    </row>
    <row r="893" spans="1:21" ht="15" hidden="1" x14ac:dyDescent="0.2">
      <c r="A893" s="10">
        <v>69</v>
      </c>
      <c r="B893" s="11" t="s">
        <v>200</v>
      </c>
      <c r="C893" s="12" t="s">
        <v>232</v>
      </c>
      <c r="D893" s="11" t="s">
        <v>37</v>
      </c>
      <c r="E893" s="13">
        <v>9.509640000000001</v>
      </c>
      <c r="F893" s="14">
        <v>3135</v>
      </c>
      <c r="G893" s="14">
        <v>29812.721400000002</v>
      </c>
      <c r="H893" s="15">
        <v>4000</v>
      </c>
      <c r="I893" s="14">
        <v>38038.560000000005</v>
      </c>
      <c r="J893" s="16">
        <v>1</v>
      </c>
      <c r="K893" s="14">
        <v>4000</v>
      </c>
      <c r="L893" s="14">
        <v>38038.560000000005</v>
      </c>
      <c r="M893" s="14">
        <v>0</v>
      </c>
      <c r="N893" s="14">
        <v>0</v>
      </c>
      <c r="O893" s="14">
        <v>4000</v>
      </c>
      <c r="P893" s="14">
        <v>38038.560000000005</v>
      </c>
      <c r="Q893" s="14">
        <f t="shared" si="13"/>
        <v>38038.560000000005</v>
      </c>
      <c r="R893" s="14">
        <v>8225.8386000000028</v>
      </c>
      <c r="U893" s="1" t="s">
        <v>533</v>
      </c>
    </row>
    <row r="894" spans="1:21" ht="15" hidden="1" x14ac:dyDescent="0.2">
      <c r="A894" s="10">
        <v>70</v>
      </c>
      <c r="B894" s="11" t="s">
        <v>386</v>
      </c>
      <c r="C894" s="12" t="s">
        <v>232</v>
      </c>
      <c r="D894" s="11" t="s">
        <v>37</v>
      </c>
      <c r="E894" s="13">
        <v>17.722440000000002</v>
      </c>
      <c r="F894" s="14">
        <v>3135</v>
      </c>
      <c r="G894" s="14">
        <v>55559.849400000006</v>
      </c>
      <c r="H894" s="15">
        <v>5000</v>
      </c>
      <c r="I894" s="14">
        <v>88612.200000000012</v>
      </c>
      <c r="J894" s="16">
        <v>1</v>
      </c>
      <c r="K894" s="14">
        <v>5000</v>
      </c>
      <c r="L894" s="14">
        <v>88612.200000000012</v>
      </c>
      <c r="M894" s="14">
        <v>0</v>
      </c>
      <c r="N894" s="14">
        <v>0</v>
      </c>
      <c r="O894" s="14">
        <v>5000</v>
      </c>
      <c r="P894" s="14">
        <v>88612.200000000012</v>
      </c>
      <c r="Q894" s="14">
        <f t="shared" si="13"/>
        <v>88612.200000000012</v>
      </c>
      <c r="R894" s="14">
        <v>33052.350600000005</v>
      </c>
      <c r="U894" s="1" t="s">
        <v>531</v>
      </c>
    </row>
    <row r="895" spans="1:21" ht="15" hidden="1" x14ac:dyDescent="0.2">
      <c r="A895" s="10">
        <v>71</v>
      </c>
      <c r="B895" s="11" t="s">
        <v>204</v>
      </c>
      <c r="C895" s="12" t="s">
        <v>232</v>
      </c>
      <c r="D895" s="11" t="s">
        <v>37</v>
      </c>
      <c r="E895" s="13">
        <v>8.5590800000000016</v>
      </c>
      <c r="F895" s="14">
        <v>3135</v>
      </c>
      <c r="G895" s="14">
        <v>26832.715800000005</v>
      </c>
      <c r="H895" s="15">
        <v>5000</v>
      </c>
      <c r="I895" s="14">
        <v>42795.400000000009</v>
      </c>
      <c r="J895" s="16">
        <v>1</v>
      </c>
      <c r="K895" s="14">
        <v>5000</v>
      </c>
      <c r="L895" s="14">
        <v>42795.400000000009</v>
      </c>
      <c r="M895" s="14">
        <v>0</v>
      </c>
      <c r="N895" s="14">
        <v>0</v>
      </c>
      <c r="O895" s="14">
        <v>5000</v>
      </c>
      <c r="P895" s="14">
        <v>42795.400000000009</v>
      </c>
      <c r="Q895" s="14">
        <f t="shared" si="13"/>
        <v>42795.400000000009</v>
      </c>
      <c r="R895" s="14">
        <v>15962.684200000003</v>
      </c>
      <c r="U895" s="1" t="s">
        <v>531</v>
      </c>
    </row>
    <row r="896" spans="1:21" ht="15" hidden="1" x14ac:dyDescent="0.2">
      <c r="A896" s="10">
        <v>72</v>
      </c>
      <c r="B896" s="11" t="s">
        <v>521</v>
      </c>
      <c r="C896" s="12" t="s">
        <v>366</v>
      </c>
      <c r="D896" s="11" t="s">
        <v>35</v>
      </c>
      <c r="E896" s="13">
        <v>2</v>
      </c>
      <c r="F896" s="14">
        <v>10909</v>
      </c>
      <c r="G896" s="14">
        <v>21818</v>
      </c>
      <c r="H896" s="15">
        <v>64000</v>
      </c>
      <c r="I896" s="14">
        <v>128000</v>
      </c>
      <c r="J896" s="16">
        <v>1</v>
      </c>
      <c r="K896" s="14">
        <v>64000</v>
      </c>
      <c r="L896" s="14">
        <v>128000</v>
      </c>
      <c r="M896" s="14">
        <v>0</v>
      </c>
      <c r="N896" s="14">
        <v>0</v>
      </c>
      <c r="O896" s="14">
        <v>64000</v>
      </c>
      <c r="P896" s="14">
        <v>128000</v>
      </c>
      <c r="Q896" s="14">
        <f t="shared" si="13"/>
        <v>128000</v>
      </c>
      <c r="R896" s="14">
        <v>106182</v>
      </c>
      <c r="S896" s="1">
        <v>0</v>
      </c>
      <c r="T896" s="1">
        <v>0</v>
      </c>
      <c r="U896" s="1" t="s">
        <v>532</v>
      </c>
    </row>
    <row r="897" spans="1:21" ht="15" hidden="1" x14ac:dyDescent="0.2">
      <c r="A897" s="10">
        <v>73</v>
      </c>
      <c r="B897" s="11" t="s">
        <v>419</v>
      </c>
      <c r="C897" s="12" t="s">
        <v>366</v>
      </c>
      <c r="D897" s="11" t="s">
        <v>35</v>
      </c>
      <c r="E897" s="13">
        <v>2</v>
      </c>
      <c r="F897" s="14">
        <v>10909</v>
      </c>
      <c r="G897" s="14">
        <v>21818</v>
      </c>
      <c r="H897" s="15">
        <v>64000</v>
      </c>
      <c r="I897" s="14">
        <v>128000</v>
      </c>
      <c r="J897" s="16">
        <v>1</v>
      </c>
      <c r="K897" s="14">
        <v>64000</v>
      </c>
      <c r="L897" s="14">
        <v>128000</v>
      </c>
      <c r="M897" s="14">
        <v>0</v>
      </c>
      <c r="N897" s="14">
        <v>0</v>
      </c>
      <c r="O897" s="14">
        <v>64000</v>
      </c>
      <c r="P897" s="14">
        <v>128000</v>
      </c>
      <c r="Q897" s="14">
        <f t="shared" si="13"/>
        <v>128000</v>
      </c>
      <c r="R897" s="14">
        <v>106182</v>
      </c>
      <c r="U897" s="1" t="s">
        <v>531</v>
      </c>
    </row>
    <row r="898" spans="1:21" ht="15" hidden="1" x14ac:dyDescent="0.2">
      <c r="A898" s="10">
        <v>74</v>
      </c>
      <c r="B898" s="11" t="s">
        <v>419</v>
      </c>
      <c r="C898" s="12" t="s">
        <v>462</v>
      </c>
      <c r="D898" s="11" t="s">
        <v>35</v>
      </c>
      <c r="E898" s="13">
        <v>6</v>
      </c>
      <c r="F898" s="14">
        <v>10909</v>
      </c>
      <c r="G898" s="14">
        <v>65454</v>
      </c>
      <c r="H898" s="15">
        <v>51500</v>
      </c>
      <c r="I898" s="14">
        <v>309000</v>
      </c>
      <c r="J898" s="16">
        <v>1</v>
      </c>
      <c r="K898" s="14">
        <v>51500</v>
      </c>
      <c r="L898" s="14">
        <v>309000</v>
      </c>
      <c r="M898" s="14">
        <v>0</v>
      </c>
      <c r="N898" s="14">
        <v>0</v>
      </c>
      <c r="O898" s="14">
        <v>51500</v>
      </c>
      <c r="P898" s="14">
        <v>309000</v>
      </c>
      <c r="Q898" s="14">
        <f t="shared" si="13"/>
        <v>309000</v>
      </c>
      <c r="R898" s="14">
        <v>243546</v>
      </c>
      <c r="U898" s="1" t="s">
        <v>533</v>
      </c>
    </row>
    <row r="899" spans="1:21" ht="15" hidden="1" x14ac:dyDescent="0.2">
      <c r="A899" s="10">
        <v>75</v>
      </c>
      <c r="B899" s="11" t="s">
        <v>220</v>
      </c>
      <c r="C899" s="12" t="s">
        <v>367</v>
      </c>
      <c r="D899" s="11" t="s">
        <v>35</v>
      </c>
      <c r="E899" s="13">
        <v>8</v>
      </c>
      <c r="F899" s="14">
        <v>10909</v>
      </c>
      <c r="G899" s="14">
        <v>87272</v>
      </c>
      <c r="H899" s="15">
        <v>64000</v>
      </c>
      <c r="I899" s="14">
        <v>512000</v>
      </c>
      <c r="J899" s="16">
        <v>1</v>
      </c>
      <c r="K899" s="14">
        <v>64000</v>
      </c>
      <c r="L899" s="14">
        <v>512000</v>
      </c>
      <c r="M899" s="14">
        <v>0</v>
      </c>
      <c r="N899" s="14">
        <v>0</v>
      </c>
      <c r="O899" s="14">
        <v>64000</v>
      </c>
      <c r="P899" s="14">
        <v>512000</v>
      </c>
      <c r="Q899" s="14">
        <f t="shared" si="13"/>
        <v>512000</v>
      </c>
      <c r="R899" s="14">
        <v>424728</v>
      </c>
      <c r="S899" s="1">
        <v>0</v>
      </c>
      <c r="T899" s="1">
        <v>0</v>
      </c>
      <c r="U899" s="1" t="s">
        <v>532</v>
      </c>
    </row>
    <row r="900" spans="1:21" ht="15" hidden="1" x14ac:dyDescent="0.2">
      <c r="A900" s="10">
        <v>76</v>
      </c>
      <c r="B900" s="11" t="s">
        <v>222</v>
      </c>
      <c r="C900" s="12" t="s">
        <v>367</v>
      </c>
      <c r="D900" s="11" t="s">
        <v>35</v>
      </c>
      <c r="E900" s="13">
        <v>2</v>
      </c>
      <c r="F900" s="14">
        <v>10909</v>
      </c>
      <c r="G900" s="14">
        <v>21818</v>
      </c>
      <c r="H900" s="15">
        <v>64000</v>
      </c>
      <c r="I900" s="14">
        <v>128000</v>
      </c>
      <c r="J900" s="16">
        <v>1</v>
      </c>
      <c r="K900" s="14">
        <v>64000</v>
      </c>
      <c r="L900" s="14">
        <v>128000</v>
      </c>
      <c r="M900" s="14">
        <v>0</v>
      </c>
      <c r="N900" s="14">
        <v>0</v>
      </c>
      <c r="O900" s="14">
        <v>64000</v>
      </c>
      <c r="P900" s="14">
        <v>128000</v>
      </c>
      <c r="Q900" s="14">
        <f t="shared" si="13"/>
        <v>128000</v>
      </c>
      <c r="R900" s="14">
        <v>106182</v>
      </c>
      <c r="U900" s="1" t="s">
        <v>533</v>
      </c>
    </row>
    <row r="901" spans="1:21" ht="15" hidden="1" x14ac:dyDescent="0.2">
      <c r="A901" s="10">
        <v>77</v>
      </c>
      <c r="B901" s="11" t="s">
        <v>421</v>
      </c>
      <c r="C901" s="12" t="s">
        <v>367</v>
      </c>
      <c r="D901" s="11" t="s">
        <v>35</v>
      </c>
      <c r="E901" s="13">
        <v>8</v>
      </c>
      <c r="F901" s="14">
        <v>10909</v>
      </c>
      <c r="G901" s="14">
        <v>87272</v>
      </c>
      <c r="H901" s="15">
        <v>64000</v>
      </c>
      <c r="I901" s="14">
        <v>512000</v>
      </c>
      <c r="J901" s="16">
        <v>1</v>
      </c>
      <c r="K901" s="14">
        <v>64000</v>
      </c>
      <c r="L901" s="14">
        <v>512000</v>
      </c>
      <c r="M901" s="14">
        <v>0</v>
      </c>
      <c r="N901" s="14">
        <v>0</v>
      </c>
      <c r="O901" s="14">
        <v>64000</v>
      </c>
      <c r="P901" s="14">
        <v>512000</v>
      </c>
      <c r="Q901" s="14">
        <f t="shared" si="13"/>
        <v>512000</v>
      </c>
      <c r="R901" s="14">
        <v>424728</v>
      </c>
      <c r="U901" s="1" t="s">
        <v>531</v>
      </c>
    </row>
    <row r="902" spans="1:21" ht="15" hidden="1" x14ac:dyDescent="0.2">
      <c r="A902" s="10">
        <v>78</v>
      </c>
      <c r="B902" s="11" t="s">
        <v>423</v>
      </c>
      <c r="C902" s="12" t="s">
        <v>463</v>
      </c>
      <c r="D902" s="11" t="s">
        <v>35</v>
      </c>
      <c r="E902" s="13">
        <v>4</v>
      </c>
      <c r="F902" s="14">
        <v>4364</v>
      </c>
      <c r="G902" s="14">
        <v>17456</v>
      </c>
      <c r="H902" s="15">
        <v>36091</v>
      </c>
      <c r="I902" s="14">
        <v>144364</v>
      </c>
      <c r="J902" s="16">
        <v>1</v>
      </c>
      <c r="K902" s="14">
        <v>36091</v>
      </c>
      <c r="L902" s="14">
        <v>144364</v>
      </c>
      <c r="M902" s="14">
        <v>0</v>
      </c>
      <c r="N902" s="14">
        <v>0</v>
      </c>
      <c r="O902" s="14">
        <v>36091</v>
      </c>
      <c r="P902" s="14">
        <v>144364</v>
      </c>
      <c r="Q902" s="14">
        <f t="shared" ref="Q902:Q908" si="14">E902*O902</f>
        <v>144364</v>
      </c>
      <c r="R902" s="14">
        <v>126908</v>
      </c>
      <c r="U902" s="1" t="s">
        <v>533</v>
      </c>
    </row>
    <row r="903" spans="1:21" ht="15" hidden="1" x14ac:dyDescent="0.2">
      <c r="A903" s="10">
        <v>79</v>
      </c>
      <c r="B903" s="11" t="s">
        <v>360</v>
      </c>
      <c r="C903" s="12" t="s">
        <v>368</v>
      </c>
      <c r="D903" s="11" t="s">
        <v>35</v>
      </c>
      <c r="E903" s="13">
        <v>4</v>
      </c>
      <c r="F903" s="14">
        <v>4364</v>
      </c>
      <c r="G903" s="14">
        <v>17456</v>
      </c>
      <c r="H903" s="15">
        <v>53182</v>
      </c>
      <c r="I903" s="14">
        <v>212728</v>
      </c>
      <c r="J903" s="16">
        <v>1</v>
      </c>
      <c r="K903" s="14">
        <v>53182</v>
      </c>
      <c r="L903" s="14">
        <v>212728</v>
      </c>
      <c r="M903" s="14">
        <v>0</v>
      </c>
      <c r="N903" s="14">
        <v>0</v>
      </c>
      <c r="O903" s="14">
        <v>53182</v>
      </c>
      <c r="P903" s="14">
        <v>212728</v>
      </c>
      <c r="Q903" s="14">
        <f t="shared" si="14"/>
        <v>212728</v>
      </c>
      <c r="R903" s="14">
        <v>195272</v>
      </c>
      <c r="S903" s="1">
        <v>0</v>
      </c>
      <c r="T903" s="1">
        <v>0</v>
      </c>
      <c r="U903" s="1" t="s">
        <v>532</v>
      </c>
    </row>
    <row r="904" spans="1:21" ht="15" hidden="1" x14ac:dyDescent="0.2">
      <c r="A904" s="10">
        <v>80</v>
      </c>
      <c r="B904" s="11" t="s">
        <v>426</v>
      </c>
      <c r="C904" s="12" t="s">
        <v>368</v>
      </c>
      <c r="D904" s="11" t="s">
        <v>35</v>
      </c>
      <c r="E904" s="13">
        <v>2</v>
      </c>
      <c r="F904" s="14">
        <v>4364</v>
      </c>
      <c r="G904" s="14">
        <v>8728</v>
      </c>
      <c r="H904" s="15">
        <v>53182</v>
      </c>
      <c r="I904" s="14">
        <v>106364</v>
      </c>
      <c r="J904" s="16">
        <v>1</v>
      </c>
      <c r="K904" s="14">
        <v>53182</v>
      </c>
      <c r="L904" s="14">
        <v>106364</v>
      </c>
      <c r="M904" s="14">
        <v>0</v>
      </c>
      <c r="N904" s="14">
        <v>0</v>
      </c>
      <c r="O904" s="14">
        <v>53182</v>
      </c>
      <c r="P904" s="14">
        <v>106364</v>
      </c>
      <c r="Q904" s="14">
        <f t="shared" si="14"/>
        <v>106364</v>
      </c>
      <c r="R904" s="14">
        <v>97636</v>
      </c>
      <c r="U904" s="1" t="s">
        <v>533</v>
      </c>
    </row>
    <row r="905" spans="1:21" ht="15" hidden="1" x14ac:dyDescent="0.2">
      <c r="A905" s="10">
        <v>81</v>
      </c>
      <c r="B905" s="11" t="s">
        <v>524</v>
      </c>
      <c r="C905" s="12" t="s">
        <v>368</v>
      </c>
      <c r="D905" s="11" t="s">
        <v>35</v>
      </c>
      <c r="E905" s="13">
        <v>4</v>
      </c>
      <c r="F905" s="14">
        <v>4364</v>
      </c>
      <c r="G905" s="14">
        <v>17456</v>
      </c>
      <c r="H905" s="15">
        <v>53182</v>
      </c>
      <c r="I905" s="14">
        <v>212728</v>
      </c>
      <c r="J905" s="16">
        <v>1</v>
      </c>
      <c r="K905" s="14">
        <v>53182</v>
      </c>
      <c r="L905" s="14">
        <v>212728</v>
      </c>
      <c r="M905" s="14">
        <v>0</v>
      </c>
      <c r="N905" s="14">
        <v>0</v>
      </c>
      <c r="O905" s="14">
        <v>53182</v>
      </c>
      <c r="P905" s="14">
        <v>212728</v>
      </c>
      <c r="Q905" s="14">
        <f t="shared" si="14"/>
        <v>212728</v>
      </c>
      <c r="R905" s="14">
        <v>195272</v>
      </c>
      <c r="U905" s="1" t="s">
        <v>531</v>
      </c>
    </row>
    <row r="906" spans="1:21" ht="15" hidden="1" x14ac:dyDescent="0.2">
      <c r="A906" s="10">
        <v>82</v>
      </c>
      <c r="B906" s="11" t="s">
        <v>227</v>
      </c>
      <c r="C906" s="12" t="s">
        <v>369</v>
      </c>
      <c r="D906" s="11" t="s">
        <v>35</v>
      </c>
      <c r="E906" s="13">
        <v>4</v>
      </c>
      <c r="F906" s="14">
        <v>6182</v>
      </c>
      <c r="G906" s="14">
        <v>24728</v>
      </c>
      <c r="H906" s="15">
        <v>76545</v>
      </c>
      <c r="I906" s="14">
        <v>306180</v>
      </c>
      <c r="J906" s="16">
        <v>1</v>
      </c>
      <c r="K906" s="14">
        <v>76545</v>
      </c>
      <c r="L906" s="14">
        <v>306180</v>
      </c>
      <c r="M906" s="14">
        <v>0</v>
      </c>
      <c r="N906" s="14">
        <v>0</v>
      </c>
      <c r="O906" s="14">
        <v>76545</v>
      </c>
      <c r="P906" s="14">
        <v>306180</v>
      </c>
      <c r="Q906" s="14">
        <f t="shared" si="14"/>
        <v>306180</v>
      </c>
      <c r="R906" s="14">
        <v>281452</v>
      </c>
      <c r="S906" s="1">
        <v>0</v>
      </c>
      <c r="T906" s="1">
        <v>0</v>
      </c>
      <c r="U906" s="1" t="s">
        <v>532</v>
      </c>
    </row>
    <row r="907" spans="1:21" ht="15" hidden="1" x14ac:dyDescent="0.2">
      <c r="A907" s="10">
        <v>83</v>
      </c>
      <c r="B907" s="11" t="s">
        <v>229</v>
      </c>
      <c r="C907" s="12" t="s">
        <v>369</v>
      </c>
      <c r="D907" s="11" t="s">
        <v>35</v>
      </c>
      <c r="E907" s="13">
        <v>8</v>
      </c>
      <c r="F907" s="14">
        <v>6182</v>
      </c>
      <c r="G907" s="14">
        <v>49456</v>
      </c>
      <c r="H907" s="15">
        <v>76545</v>
      </c>
      <c r="I907" s="14">
        <v>612360</v>
      </c>
      <c r="J907" s="16">
        <v>1</v>
      </c>
      <c r="K907" s="14">
        <v>76545</v>
      </c>
      <c r="L907" s="14">
        <v>612360</v>
      </c>
      <c r="M907" s="14">
        <v>0</v>
      </c>
      <c r="N907" s="14">
        <v>0</v>
      </c>
      <c r="O907" s="14">
        <v>76545</v>
      </c>
      <c r="P907" s="14">
        <v>612360</v>
      </c>
      <c r="Q907" s="14">
        <f t="shared" si="14"/>
        <v>612360</v>
      </c>
      <c r="R907" s="14">
        <v>562904</v>
      </c>
      <c r="U907" s="1" t="s">
        <v>533</v>
      </c>
    </row>
    <row r="908" spans="1:21" ht="15" hidden="1" x14ac:dyDescent="0.2">
      <c r="A908" s="10">
        <v>84</v>
      </c>
      <c r="B908" s="11" t="s">
        <v>11</v>
      </c>
      <c r="C908" s="12" t="s">
        <v>369</v>
      </c>
      <c r="D908" s="11" t="s">
        <v>35</v>
      </c>
      <c r="E908" s="13">
        <v>4</v>
      </c>
      <c r="F908" s="14">
        <v>6182</v>
      </c>
      <c r="G908" s="14">
        <v>24728</v>
      </c>
      <c r="H908" s="15">
        <v>76545</v>
      </c>
      <c r="I908" s="14">
        <v>306180</v>
      </c>
      <c r="J908" s="16">
        <v>1</v>
      </c>
      <c r="K908" s="14">
        <v>76545</v>
      </c>
      <c r="L908" s="14">
        <v>306180</v>
      </c>
      <c r="M908" s="14">
        <v>0</v>
      </c>
      <c r="N908" s="14">
        <v>0</v>
      </c>
      <c r="O908" s="14">
        <v>76545</v>
      </c>
      <c r="P908" s="14">
        <v>306180</v>
      </c>
      <c r="Q908" s="14">
        <f t="shared" si="14"/>
        <v>306180</v>
      </c>
      <c r="R908" s="14">
        <v>281452</v>
      </c>
      <c r="U908" s="1" t="s">
        <v>531</v>
      </c>
    </row>
    <row r="909" spans="1:21" ht="16.5" hidden="1" customHeight="1" x14ac:dyDescent="0.2">
      <c r="A909" s="17"/>
      <c r="B909" s="18"/>
      <c r="C909" s="19" t="s">
        <v>14</v>
      </c>
      <c r="D909" s="18"/>
      <c r="E909" s="26">
        <f>SUBTOTAL(9,E6:E908)</f>
        <v>0</v>
      </c>
      <c r="F909" s="21"/>
      <c r="G909" s="21">
        <v>405801436.72400874</v>
      </c>
      <c r="H909" s="22"/>
      <c r="I909" s="21">
        <v>546689848.94402099</v>
      </c>
      <c r="J909" s="23"/>
      <c r="K909" s="21"/>
      <c r="L909" s="21">
        <v>546689848.94402099</v>
      </c>
      <c r="M909" s="21"/>
      <c r="N909" s="21">
        <v>0</v>
      </c>
      <c r="O909" s="21"/>
      <c r="P909" s="21">
        <v>549804400.58740437</v>
      </c>
      <c r="Q909" s="21">
        <f>SUBTOTAL(9,Q6:Q908)</f>
        <v>0</v>
      </c>
      <c r="R909" s="21">
        <v>144002963.86339551</v>
      </c>
      <c r="U909" s="1" t="s">
        <v>532</v>
      </c>
    </row>
    <row r="910" spans="1:21" ht="16.5" customHeight="1" x14ac:dyDescent="0.2">
      <c r="A910" s="4" t="s">
        <v>15</v>
      </c>
      <c r="B910" s="5"/>
      <c r="C910" s="5" t="s">
        <v>16</v>
      </c>
      <c r="D910" s="5"/>
      <c r="E910" s="6"/>
      <c r="F910" s="7"/>
      <c r="G910" s="7"/>
      <c r="H910" s="8"/>
      <c r="I910" s="7"/>
      <c r="J910" s="9"/>
      <c r="K910" s="7"/>
      <c r="L910" s="7"/>
      <c r="M910" s="7"/>
      <c r="N910" s="7"/>
      <c r="O910" s="7"/>
      <c r="P910" s="7"/>
      <c r="Q910" s="7"/>
      <c r="R910" s="7"/>
      <c r="U910" s="1" t="s">
        <v>532</v>
      </c>
    </row>
    <row r="911" spans="1:21" ht="16.5" hidden="1" customHeight="1" x14ac:dyDescent="0.2">
      <c r="A911" s="10">
        <v>1</v>
      </c>
      <c r="B911" s="11" t="s">
        <v>33</v>
      </c>
      <c r="C911" s="12" t="s">
        <v>45</v>
      </c>
      <c r="D911" s="11" t="s">
        <v>46</v>
      </c>
      <c r="E911" s="13">
        <v>2</v>
      </c>
      <c r="F911" s="14">
        <v>1000000</v>
      </c>
      <c r="G911" s="14">
        <v>2000000</v>
      </c>
      <c r="H911" s="15">
        <v>1000000</v>
      </c>
      <c r="I911" s="14">
        <v>2000000</v>
      </c>
      <c r="J911" s="16">
        <v>1</v>
      </c>
      <c r="K911" s="14">
        <v>1000000</v>
      </c>
      <c r="L911" s="14">
        <v>2000000</v>
      </c>
      <c r="M911" s="14"/>
      <c r="N911" s="14"/>
      <c r="O911" s="14">
        <v>1000000</v>
      </c>
      <c r="P911" s="14">
        <v>2000000</v>
      </c>
      <c r="Q911" s="14">
        <f t="shared" ref="Q911:Q942" si="15">E911*O911</f>
        <v>2000000</v>
      </c>
      <c r="R911" s="14">
        <v>0</v>
      </c>
      <c r="U911" s="1" t="s">
        <v>532</v>
      </c>
    </row>
    <row r="912" spans="1:21" ht="16.5" hidden="1" customHeight="1" x14ac:dyDescent="0.2">
      <c r="A912" s="10">
        <v>2</v>
      </c>
      <c r="B912" s="11" t="s">
        <v>33</v>
      </c>
      <c r="C912" s="12" t="s">
        <v>441</v>
      </c>
      <c r="D912" s="11" t="s">
        <v>46</v>
      </c>
      <c r="E912" s="13">
        <v>2</v>
      </c>
      <c r="F912" s="14">
        <v>1000000</v>
      </c>
      <c r="G912" s="14">
        <v>2000000</v>
      </c>
      <c r="H912" s="15">
        <v>1000000</v>
      </c>
      <c r="I912" s="14">
        <v>2000000</v>
      </c>
      <c r="J912" s="16">
        <v>1</v>
      </c>
      <c r="K912" s="14">
        <v>1000000</v>
      </c>
      <c r="L912" s="14">
        <v>2000000</v>
      </c>
      <c r="M912" s="14"/>
      <c r="N912" s="14"/>
      <c r="O912" s="14">
        <v>1000000</v>
      </c>
      <c r="P912" s="14">
        <v>2000000</v>
      </c>
      <c r="Q912" s="14">
        <f t="shared" si="15"/>
        <v>2000000</v>
      </c>
      <c r="R912" s="14">
        <v>0</v>
      </c>
      <c r="U912" s="1" t="s">
        <v>533</v>
      </c>
    </row>
    <row r="913" spans="1:21" ht="16.5" hidden="1" customHeight="1" x14ac:dyDescent="0.2">
      <c r="A913" s="10">
        <v>3</v>
      </c>
      <c r="B913" s="11" t="s">
        <v>235</v>
      </c>
      <c r="C913" s="12" t="s">
        <v>475</v>
      </c>
      <c r="D913" s="11" t="s">
        <v>46</v>
      </c>
      <c r="E913" s="13">
        <v>2</v>
      </c>
      <c r="F913" s="14">
        <v>1000000</v>
      </c>
      <c r="G913" s="14">
        <v>2000000</v>
      </c>
      <c r="H913" s="15">
        <v>1000000</v>
      </c>
      <c r="I913" s="14">
        <v>2000000</v>
      </c>
      <c r="J913" s="16">
        <v>1</v>
      </c>
      <c r="K913" s="14">
        <v>1000000</v>
      </c>
      <c r="L913" s="14">
        <v>2000000</v>
      </c>
      <c r="M913" s="14"/>
      <c r="N913" s="14"/>
      <c r="O913" s="14">
        <v>1000000</v>
      </c>
      <c r="P913" s="14">
        <v>2000000</v>
      </c>
      <c r="Q913" s="14">
        <f t="shared" si="15"/>
        <v>2000000</v>
      </c>
      <c r="R913" s="14">
        <v>0</v>
      </c>
      <c r="U913" s="1" t="s">
        <v>531</v>
      </c>
    </row>
    <row r="914" spans="1:21" ht="16.5" hidden="1" customHeight="1" x14ac:dyDescent="0.2">
      <c r="A914" s="10">
        <v>4</v>
      </c>
      <c r="B914" s="11" t="s">
        <v>238</v>
      </c>
      <c r="C914" s="12" t="s">
        <v>233</v>
      </c>
      <c r="D914" s="11" t="s">
        <v>234</v>
      </c>
      <c r="E914" s="13">
        <v>2</v>
      </c>
      <c r="F914" s="14">
        <v>500000</v>
      </c>
      <c r="G914" s="14">
        <v>1000000</v>
      </c>
      <c r="H914" s="15">
        <v>500000</v>
      </c>
      <c r="I914" s="14">
        <v>1000000</v>
      </c>
      <c r="J914" s="16">
        <v>1</v>
      </c>
      <c r="K914" s="14">
        <v>500000</v>
      </c>
      <c r="L914" s="14">
        <v>1000000</v>
      </c>
      <c r="M914" s="14"/>
      <c r="N914" s="14"/>
      <c r="O914" s="14">
        <v>500000</v>
      </c>
      <c r="P914" s="14">
        <v>1000000</v>
      </c>
      <c r="Q914" s="14">
        <f t="shared" si="15"/>
        <v>1000000</v>
      </c>
      <c r="R914" s="14">
        <v>0</v>
      </c>
      <c r="U914" s="1" t="s">
        <v>532</v>
      </c>
    </row>
    <row r="915" spans="1:21" ht="16.5" hidden="1" customHeight="1" x14ac:dyDescent="0.2">
      <c r="A915" s="10">
        <v>5</v>
      </c>
      <c r="B915" s="11" t="s">
        <v>240</v>
      </c>
      <c r="C915" s="12" t="s">
        <v>233</v>
      </c>
      <c r="D915" s="11" t="s">
        <v>234</v>
      </c>
      <c r="E915" s="13">
        <v>2</v>
      </c>
      <c r="F915" s="14">
        <v>500000</v>
      </c>
      <c r="G915" s="14">
        <v>1000000</v>
      </c>
      <c r="H915" s="15">
        <v>500000</v>
      </c>
      <c r="I915" s="14">
        <v>1000000</v>
      </c>
      <c r="J915" s="16">
        <v>1</v>
      </c>
      <c r="K915" s="14">
        <v>500000</v>
      </c>
      <c r="L915" s="14">
        <v>1000000</v>
      </c>
      <c r="M915" s="14"/>
      <c r="N915" s="14"/>
      <c r="O915" s="14">
        <v>500000</v>
      </c>
      <c r="P915" s="14">
        <v>1000000</v>
      </c>
      <c r="Q915" s="14">
        <f t="shared" si="15"/>
        <v>1000000</v>
      </c>
      <c r="R915" s="14">
        <v>0</v>
      </c>
      <c r="U915" s="1" t="s">
        <v>533</v>
      </c>
    </row>
    <row r="916" spans="1:21" ht="16.5" hidden="1" customHeight="1" x14ac:dyDescent="0.2">
      <c r="A916" s="10">
        <v>6</v>
      </c>
      <c r="B916" s="11" t="s">
        <v>242</v>
      </c>
      <c r="C916" s="12" t="s">
        <v>233</v>
      </c>
      <c r="D916" s="11" t="s">
        <v>234</v>
      </c>
      <c r="E916" s="13">
        <v>1</v>
      </c>
      <c r="F916" s="14">
        <v>500000</v>
      </c>
      <c r="G916" s="14">
        <v>500000</v>
      </c>
      <c r="H916" s="15">
        <v>500000</v>
      </c>
      <c r="I916" s="14">
        <v>500000</v>
      </c>
      <c r="J916" s="16">
        <v>1</v>
      </c>
      <c r="K916" s="14">
        <v>500000</v>
      </c>
      <c r="L916" s="14">
        <v>500000</v>
      </c>
      <c r="M916" s="14"/>
      <c r="N916" s="14"/>
      <c r="O916" s="14">
        <v>500000</v>
      </c>
      <c r="P916" s="14">
        <v>500000</v>
      </c>
      <c r="Q916" s="14">
        <f t="shared" si="15"/>
        <v>500000</v>
      </c>
      <c r="R916" s="14">
        <v>0</v>
      </c>
      <c r="U916" s="1" t="s">
        <v>531</v>
      </c>
    </row>
    <row r="917" spans="1:21" ht="16.5" hidden="1" customHeight="1" x14ac:dyDescent="0.2">
      <c r="A917" s="10">
        <v>7</v>
      </c>
      <c r="B917" s="11" t="s">
        <v>244</v>
      </c>
      <c r="C917" s="12" t="s">
        <v>395</v>
      </c>
      <c r="D917" s="11" t="s">
        <v>37</v>
      </c>
      <c r="E917" s="13">
        <v>3.76</v>
      </c>
      <c r="F917" s="14">
        <v>5000</v>
      </c>
      <c r="G917" s="14">
        <v>18800</v>
      </c>
      <c r="H917" s="15">
        <v>5000</v>
      </c>
      <c r="I917" s="14">
        <v>18800</v>
      </c>
      <c r="J917" s="16">
        <v>1</v>
      </c>
      <c r="K917" s="14">
        <v>5000</v>
      </c>
      <c r="L917" s="14">
        <v>18800</v>
      </c>
      <c r="M917" s="14"/>
      <c r="N917" s="14"/>
      <c r="O917" s="14">
        <v>5000</v>
      </c>
      <c r="P917" s="14">
        <v>18800</v>
      </c>
      <c r="Q917" s="14">
        <f t="shared" si="15"/>
        <v>18800</v>
      </c>
      <c r="R917" s="14">
        <v>0</v>
      </c>
      <c r="U917" s="1" t="s">
        <v>531</v>
      </c>
    </row>
    <row r="918" spans="1:21" ht="16.5" customHeight="1" x14ac:dyDescent="0.2">
      <c r="A918" s="10">
        <v>1</v>
      </c>
      <c r="B918" s="11" t="s">
        <v>235</v>
      </c>
      <c r="C918" s="12" t="s">
        <v>464</v>
      </c>
      <c r="D918" s="11" t="s">
        <v>237</v>
      </c>
      <c r="E918" s="13">
        <v>0.56000000000000005</v>
      </c>
      <c r="F918" s="14">
        <v>262000</v>
      </c>
      <c r="G918" s="14">
        <v>146720</v>
      </c>
      <c r="H918" s="15">
        <v>288500</v>
      </c>
      <c r="I918" s="14">
        <v>161560.00000000003</v>
      </c>
      <c r="J918" s="16">
        <v>1</v>
      </c>
      <c r="K918" s="14">
        <v>288500</v>
      </c>
      <c r="L918" s="14">
        <v>161560.00000000003</v>
      </c>
      <c r="M918" s="14"/>
      <c r="N918" s="14"/>
      <c r="O918" s="14">
        <v>288500</v>
      </c>
      <c r="P918" s="14">
        <v>161560.00000000003</v>
      </c>
      <c r="Q918" s="14">
        <f t="shared" si="15"/>
        <v>161560.00000000003</v>
      </c>
      <c r="R918" s="14">
        <v>14840.000000000029</v>
      </c>
      <c r="U918" s="1" t="s">
        <v>533</v>
      </c>
    </row>
    <row r="919" spans="1:21" ht="16.5" customHeight="1" x14ac:dyDescent="0.2">
      <c r="A919" s="10">
        <v>2</v>
      </c>
      <c r="B919" s="11" t="s">
        <v>238</v>
      </c>
      <c r="C919" s="12" t="s">
        <v>527</v>
      </c>
      <c r="D919" s="11" t="s">
        <v>237</v>
      </c>
      <c r="E919" s="13">
        <v>12.23</v>
      </c>
      <c r="F919" s="14">
        <v>239592</v>
      </c>
      <c r="G919" s="14">
        <v>2930210.16</v>
      </c>
      <c r="H919" s="15">
        <v>263826</v>
      </c>
      <c r="I919" s="14">
        <v>3226591.98</v>
      </c>
      <c r="J919" s="16">
        <v>1</v>
      </c>
      <c r="K919" s="14">
        <v>263826</v>
      </c>
      <c r="L919" s="14">
        <v>3226591.98</v>
      </c>
      <c r="M919" s="14"/>
      <c r="N919" s="14"/>
      <c r="O919" s="14">
        <v>263826</v>
      </c>
      <c r="P919" s="14">
        <v>3226591.98</v>
      </c>
      <c r="Q919" s="14">
        <f t="shared" si="15"/>
        <v>3226591.98</v>
      </c>
      <c r="R919" s="14">
        <v>296381.81999999983</v>
      </c>
      <c r="U919" s="1" t="s">
        <v>531</v>
      </c>
    </row>
    <row r="920" spans="1:21" ht="16.5" customHeight="1" x14ac:dyDescent="0.2">
      <c r="A920" s="10">
        <v>3</v>
      </c>
      <c r="B920" s="11" t="s">
        <v>240</v>
      </c>
      <c r="C920" s="12" t="s">
        <v>236</v>
      </c>
      <c r="D920" s="11" t="s">
        <v>237</v>
      </c>
      <c r="E920" s="13">
        <v>57.295629999999989</v>
      </c>
      <c r="F920" s="14">
        <v>221303</v>
      </c>
      <c r="G920" s="14">
        <v>12679694.805889998</v>
      </c>
      <c r="H920" s="15">
        <v>243707</v>
      </c>
      <c r="I920" s="14">
        <v>13963346.100409998</v>
      </c>
      <c r="J920" s="16">
        <v>1</v>
      </c>
      <c r="K920" s="14">
        <v>243707</v>
      </c>
      <c r="L920" s="14">
        <v>13963346.100409998</v>
      </c>
      <c r="M920" s="14"/>
      <c r="N920" s="14"/>
      <c r="O920" s="14">
        <v>243707</v>
      </c>
      <c r="P920" s="14">
        <v>13963346.100409998</v>
      </c>
      <c r="Q920" s="14">
        <f t="shared" si="15"/>
        <v>13963346.100409998</v>
      </c>
      <c r="R920" s="14">
        <v>1283651.29452</v>
      </c>
      <c r="U920" s="1" t="s">
        <v>532</v>
      </c>
    </row>
    <row r="921" spans="1:21" ht="16.5" customHeight="1" x14ac:dyDescent="0.2">
      <c r="A921" s="10">
        <v>4</v>
      </c>
      <c r="B921" s="11" t="s">
        <v>242</v>
      </c>
      <c r="C921" s="12" t="s">
        <v>236</v>
      </c>
      <c r="D921" s="11" t="s">
        <v>237</v>
      </c>
      <c r="E921" s="13">
        <v>11.19322</v>
      </c>
      <c r="F921" s="14">
        <v>221303</v>
      </c>
      <c r="G921" s="14">
        <v>2477093.1656599999</v>
      </c>
      <c r="H921" s="15">
        <v>243707</v>
      </c>
      <c r="I921" s="14">
        <v>2727866.06654</v>
      </c>
      <c r="J921" s="16">
        <v>1</v>
      </c>
      <c r="K921" s="14">
        <v>243707</v>
      </c>
      <c r="L921" s="14">
        <v>2727866.06654</v>
      </c>
      <c r="M921" s="14"/>
      <c r="N921" s="14"/>
      <c r="O921" s="14">
        <v>243707</v>
      </c>
      <c r="P921" s="14">
        <v>2727866.06654</v>
      </c>
      <c r="Q921" s="14">
        <f t="shared" si="15"/>
        <v>2727866.06654</v>
      </c>
      <c r="R921" s="14">
        <v>250772.90088000009</v>
      </c>
      <c r="U921" s="1" t="s">
        <v>532</v>
      </c>
    </row>
    <row r="922" spans="1:21" ht="16.5" customHeight="1" x14ac:dyDescent="0.2">
      <c r="A922" s="10">
        <v>5</v>
      </c>
      <c r="B922" s="11" t="s">
        <v>244</v>
      </c>
      <c r="C922" s="12" t="s">
        <v>236</v>
      </c>
      <c r="D922" s="11" t="s">
        <v>237</v>
      </c>
      <c r="E922" s="13">
        <v>4.0197400000000005</v>
      </c>
      <c r="F922" s="14">
        <v>221303</v>
      </c>
      <c r="G922" s="14">
        <v>889580.52122000011</v>
      </c>
      <c r="H922" s="15">
        <v>243707</v>
      </c>
      <c r="I922" s="14">
        <v>979638.77618000016</v>
      </c>
      <c r="J922" s="16">
        <v>1</v>
      </c>
      <c r="K922" s="14">
        <v>243707</v>
      </c>
      <c r="L922" s="14">
        <v>979638.77618000016</v>
      </c>
      <c r="M922" s="14"/>
      <c r="N922" s="14"/>
      <c r="O922" s="14">
        <v>243707</v>
      </c>
      <c r="P922" s="14">
        <v>979638.77618000016</v>
      </c>
      <c r="Q922" s="14">
        <f t="shared" si="15"/>
        <v>979638.77618000016</v>
      </c>
      <c r="R922" s="14">
        <v>90058.254960000049</v>
      </c>
      <c r="U922" s="1" t="s">
        <v>532</v>
      </c>
    </row>
    <row r="923" spans="1:21" ht="16.5" customHeight="1" x14ac:dyDescent="0.2">
      <c r="A923" s="10">
        <v>1</v>
      </c>
      <c r="B923" s="11" t="s">
        <v>235</v>
      </c>
      <c r="C923" s="12" t="s">
        <v>236</v>
      </c>
      <c r="D923" s="11" t="s">
        <v>237</v>
      </c>
      <c r="E923" s="13">
        <v>60.319130000000001</v>
      </c>
      <c r="F923" s="14">
        <v>221303</v>
      </c>
      <c r="G923" s="14">
        <v>13348804.42639</v>
      </c>
      <c r="H923" s="15">
        <v>243707</v>
      </c>
      <c r="I923" s="14">
        <v>14700194.214910001</v>
      </c>
      <c r="J923" s="16">
        <v>1</v>
      </c>
      <c r="K923" s="14">
        <v>243707</v>
      </c>
      <c r="L923" s="14">
        <v>14700194.214910001</v>
      </c>
      <c r="M923" s="14"/>
      <c r="N923" s="14"/>
      <c r="O923" s="14">
        <v>243707</v>
      </c>
      <c r="P923" s="14">
        <v>14700194.214910001</v>
      </c>
      <c r="Q923" s="14">
        <f t="shared" si="15"/>
        <v>14700194.214910001</v>
      </c>
      <c r="R923" s="14">
        <v>1351389.7885200009</v>
      </c>
      <c r="U923" s="1" t="s">
        <v>532</v>
      </c>
    </row>
    <row r="924" spans="1:21" ht="16.5" customHeight="1" x14ac:dyDescent="0.2">
      <c r="A924" s="10">
        <v>2</v>
      </c>
      <c r="B924" s="11" t="s">
        <v>238</v>
      </c>
      <c r="C924" s="12" t="s">
        <v>236</v>
      </c>
      <c r="D924" s="11" t="s">
        <v>237</v>
      </c>
      <c r="E924" s="13">
        <v>49.211629999999992</v>
      </c>
      <c r="F924" s="14">
        <v>221303</v>
      </c>
      <c r="G924" s="14">
        <v>10890681.353889998</v>
      </c>
      <c r="H924" s="15">
        <v>243700</v>
      </c>
      <c r="I924" s="14">
        <v>11992874.230999999</v>
      </c>
      <c r="J924" s="16">
        <v>1</v>
      </c>
      <c r="K924" s="14">
        <v>243700</v>
      </c>
      <c r="L924" s="14">
        <v>11992874.230999999</v>
      </c>
      <c r="M924" s="14"/>
      <c r="N924" s="14"/>
      <c r="O924" s="14">
        <v>243700</v>
      </c>
      <c r="P924" s="14">
        <v>11992874.230999999</v>
      </c>
      <c r="Q924" s="14">
        <f t="shared" si="15"/>
        <v>11992874.230999999</v>
      </c>
      <c r="R924" s="14">
        <v>1102192.8771100007</v>
      </c>
      <c r="U924" s="1" t="s">
        <v>533</v>
      </c>
    </row>
    <row r="925" spans="1:21" ht="16.5" customHeight="1" x14ac:dyDescent="0.2">
      <c r="A925" s="10">
        <v>3</v>
      </c>
      <c r="B925" s="11" t="s">
        <v>242</v>
      </c>
      <c r="C925" s="12" t="s">
        <v>236</v>
      </c>
      <c r="D925" s="11" t="s">
        <v>237</v>
      </c>
      <c r="E925" s="13">
        <v>9.9591600000000007</v>
      </c>
      <c r="F925" s="14">
        <v>221303</v>
      </c>
      <c r="G925" s="14">
        <v>2203991.9854800003</v>
      </c>
      <c r="H925" s="15">
        <v>243700</v>
      </c>
      <c r="I925" s="14">
        <v>2427047.2920000004</v>
      </c>
      <c r="J925" s="16">
        <v>1</v>
      </c>
      <c r="K925" s="14">
        <v>243700</v>
      </c>
      <c r="L925" s="14">
        <v>2427047.2920000004</v>
      </c>
      <c r="M925" s="14"/>
      <c r="N925" s="14"/>
      <c r="O925" s="14">
        <v>243700</v>
      </c>
      <c r="P925" s="14">
        <v>2427047.2920000004</v>
      </c>
      <c r="Q925" s="14">
        <f t="shared" si="15"/>
        <v>2427047.2920000004</v>
      </c>
      <c r="R925" s="14">
        <v>223055.3065200001</v>
      </c>
      <c r="U925" s="1" t="s">
        <v>533</v>
      </c>
    </row>
    <row r="926" spans="1:21" ht="16.5" customHeight="1" x14ac:dyDescent="0.2">
      <c r="A926" s="10">
        <v>4</v>
      </c>
      <c r="B926" s="11" t="s">
        <v>244</v>
      </c>
      <c r="C926" s="12" t="s">
        <v>236</v>
      </c>
      <c r="D926" s="11" t="s">
        <v>237</v>
      </c>
      <c r="E926" s="13">
        <v>55.465099999999993</v>
      </c>
      <c r="F926" s="14">
        <v>221303</v>
      </c>
      <c r="G926" s="14">
        <v>12274593.025299998</v>
      </c>
      <c r="H926" s="15">
        <v>243700</v>
      </c>
      <c r="I926" s="14">
        <v>13516844.869999997</v>
      </c>
      <c r="J926" s="16">
        <v>1</v>
      </c>
      <c r="K926" s="14">
        <v>243700</v>
      </c>
      <c r="L926" s="14">
        <v>13516844.869999997</v>
      </c>
      <c r="M926" s="14"/>
      <c r="N926" s="14"/>
      <c r="O926" s="14">
        <v>243700</v>
      </c>
      <c r="P926" s="14">
        <v>13516844.869999997</v>
      </c>
      <c r="Q926" s="14">
        <f t="shared" si="15"/>
        <v>13516844.869999997</v>
      </c>
      <c r="R926" s="14">
        <v>1242251.8446999993</v>
      </c>
      <c r="U926" s="1" t="s">
        <v>533</v>
      </c>
    </row>
    <row r="927" spans="1:21" ht="16.5" customHeight="1" x14ac:dyDescent="0.2">
      <c r="A927" s="10">
        <v>1</v>
      </c>
      <c r="B927" s="11" t="s">
        <v>235</v>
      </c>
      <c r="C927" s="12" t="s">
        <v>236</v>
      </c>
      <c r="D927" s="11" t="s">
        <v>237</v>
      </c>
      <c r="E927" s="13">
        <v>50.430019999999992</v>
      </c>
      <c r="F927" s="14">
        <v>221303</v>
      </c>
      <c r="G927" s="14">
        <v>11160314.716059998</v>
      </c>
      <c r="H927" s="15">
        <v>243707</v>
      </c>
      <c r="I927" s="14">
        <v>12290148.884139998</v>
      </c>
      <c r="J927" s="16">
        <v>1</v>
      </c>
      <c r="K927" s="14">
        <v>243707</v>
      </c>
      <c r="L927" s="14">
        <v>12290148.884139998</v>
      </c>
      <c r="M927" s="14"/>
      <c r="N927" s="14"/>
      <c r="O927" s="14">
        <v>243707</v>
      </c>
      <c r="P927" s="14">
        <v>12290148.884139998</v>
      </c>
      <c r="Q927" s="14">
        <f t="shared" si="15"/>
        <v>12290148.884139998</v>
      </c>
      <c r="R927" s="14">
        <v>1129834.1680800002</v>
      </c>
      <c r="U927" s="1" t="s">
        <v>531</v>
      </c>
    </row>
    <row r="928" spans="1:21" ht="16.5" customHeight="1" x14ac:dyDescent="0.2">
      <c r="A928" s="10">
        <v>2</v>
      </c>
      <c r="B928" s="11" t="s">
        <v>238</v>
      </c>
      <c r="C928" s="12" t="s">
        <v>236</v>
      </c>
      <c r="D928" s="11" t="s">
        <v>237</v>
      </c>
      <c r="E928" s="13">
        <v>6.3731200000000001</v>
      </c>
      <c r="F928" s="14">
        <v>221303</v>
      </c>
      <c r="G928" s="14">
        <v>1410390.5753600001</v>
      </c>
      <c r="H928" s="15">
        <v>243707</v>
      </c>
      <c r="I928" s="14">
        <v>1553173.95584</v>
      </c>
      <c r="J928" s="16">
        <v>1</v>
      </c>
      <c r="K928" s="14">
        <v>243707</v>
      </c>
      <c r="L928" s="14">
        <v>1553173.95584</v>
      </c>
      <c r="M928" s="14"/>
      <c r="N928" s="14"/>
      <c r="O928" s="14">
        <v>243707</v>
      </c>
      <c r="P928" s="14">
        <v>1553173.95584</v>
      </c>
      <c r="Q928" s="14">
        <f t="shared" si="15"/>
        <v>1553173.95584</v>
      </c>
      <c r="R928" s="14">
        <v>142783.38047999982</v>
      </c>
      <c r="U928" s="1" t="s">
        <v>531</v>
      </c>
    </row>
    <row r="929" spans="1:21" ht="16.5" customHeight="1" x14ac:dyDescent="0.2">
      <c r="A929" s="10">
        <v>3</v>
      </c>
      <c r="B929" s="11" t="s">
        <v>240</v>
      </c>
      <c r="C929" s="12" t="s">
        <v>236</v>
      </c>
      <c r="D929" s="11" t="s">
        <v>237</v>
      </c>
      <c r="E929" s="13">
        <v>2.0881400000000001</v>
      </c>
      <c r="F929" s="14">
        <v>221303</v>
      </c>
      <c r="G929" s="14">
        <v>462111.64642</v>
      </c>
      <c r="H929" s="15">
        <v>243707</v>
      </c>
      <c r="I929" s="14">
        <v>508894.33498000004</v>
      </c>
      <c r="J929" s="16">
        <v>1</v>
      </c>
      <c r="K929" s="14">
        <v>243707</v>
      </c>
      <c r="L929" s="14">
        <v>508894.33498000004</v>
      </c>
      <c r="M929" s="14"/>
      <c r="N929" s="14"/>
      <c r="O929" s="14">
        <v>243707</v>
      </c>
      <c r="P929" s="14">
        <v>508894.33498000004</v>
      </c>
      <c r="Q929" s="14">
        <f t="shared" si="15"/>
        <v>508894.33498000004</v>
      </c>
      <c r="R929" s="14">
        <v>46782.688560000039</v>
      </c>
      <c r="U929" s="1" t="s">
        <v>531</v>
      </c>
    </row>
    <row r="930" spans="1:21" ht="16.5" customHeight="1" x14ac:dyDescent="0.2">
      <c r="A930" s="10">
        <v>4</v>
      </c>
      <c r="B930" s="11" t="s">
        <v>242</v>
      </c>
      <c r="C930" s="12" t="s">
        <v>236</v>
      </c>
      <c r="D930" s="11" t="s">
        <v>237</v>
      </c>
      <c r="E930" s="13">
        <v>157.13245999999998</v>
      </c>
      <c r="F930" s="14">
        <v>221303</v>
      </c>
      <c r="G930" s="14">
        <v>34773884.795379996</v>
      </c>
      <c r="H930" s="15">
        <v>243707</v>
      </c>
      <c r="I930" s="14">
        <v>38294280.429219998</v>
      </c>
      <c r="J930" s="16">
        <v>1</v>
      </c>
      <c r="K930" s="14">
        <v>243707</v>
      </c>
      <c r="L930" s="14">
        <v>38294280.429219998</v>
      </c>
      <c r="M930" s="14"/>
      <c r="N930" s="14"/>
      <c r="O930" s="14">
        <v>243707</v>
      </c>
      <c r="P930" s="14">
        <v>38294280.429219998</v>
      </c>
      <c r="Q930" s="14">
        <f t="shared" si="15"/>
        <v>38294280.429219998</v>
      </c>
      <c r="R930" s="14">
        <v>3520395.6338400021</v>
      </c>
      <c r="U930" s="1" t="s">
        <v>531</v>
      </c>
    </row>
    <row r="931" spans="1:21" ht="16.5" customHeight="1" x14ac:dyDescent="0.2">
      <c r="A931" s="10">
        <v>5</v>
      </c>
      <c r="B931" s="11" t="s">
        <v>244</v>
      </c>
      <c r="C931" s="12" t="s">
        <v>239</v>
      </c>
      <c r="D931" s="11" t="s">
        <v>237</v>
      </c>
      <c r="E931" s="13">
        <v>83.940579999999997</v>
      </c>
      <c r="F931" s="14">
        <v>239592</v>
      </c>
      <c r="G931" s="14">
        <v>20111491.443360001</v>
      </c>
      <c r="H931" s="15">
        <v>263826</v>
      </c>
      <c r="I931" s="14">
        <v>22145707.459079999</v>
      </c>
      <c r="J931" s="16">
        <v>1</v>
      </c>
      <c r="K931" s="14">
        <v>263826</v>
      </c>
      <c r="L931" s="14">
        <v>22145707.459079999</v>
      </c>
      <c r="M931" s="14"/>
      <c r="N931" s="14"/>
      <c r="O931" s="14">
        <v>263826</v>
      </c>
      <c r="P931" s="14">
        <v>22145707.459079999</v>
      </c>
      <c r="Q931" s="14">
        <f t="shared" si="15"/>
        <v>22145707.459079999</v>
      </c>
      <c r="R931" s="14">
        <v>2034216.0157199986</v>
      </c>
      <c r="U931" s="1" t="s">
        <v>532</v>
      </c>
    </row>
    <row r="932" spans="1:21" ht="15" x14ac:dyDescent="0.2">
      <c r="A932" s="10">
        <v>1</v>
      </c>
      <c r="B932" s="11" t="s">
        <v>33</v>
      </c>
      <c r="C932" s="12" t="s">
        <v>239</v>
      </c>
      <c r="D932" s="11" t="s">
        <v>237</v>
      </c>
      <c r="E932" s="13">
        <v>21.30725</v>
      </c>
      <c r="F932" s="14">
        <v>239592</v>
      </c>
      <c r="G932" s="14">
        <v>5105046.642</v>
      </c>
      <c r="H932" s="15">
        <v>263826</v>
      </c>
      <c r="I932" s="14">
        <v>5621406.5384999998</v>
      </c>
      <c r="J932" s="16">
        <v>1</v>
      </c>
      <c r="K932" s="14">
        <v>263826</v>
      </c>
      <c r="L932" s="14">
        <v>5621406.5384999998</v>
      </c>
      <c r="M932" s="14"/>
      <c r="N932" s="14"/>
      <c r="O932" s="14">
        <v>263826</v>
      </c>
      <c r="P932" s="14">
        <v>5621406.5384999998</v>
      </c>
      <c r="Q932" s="14">
        <f t="shared" si="15"/>
        <v>5621406.5384999998</v>
      </c>
      <c r="R932" s="14">
        <v>516359.8964999998</v>
      </c>
      <c r="U932" s="1" t="s">
        <v>532</v>
      </c>
    </row>
    <row r="933" spans="1:21" ht="15" x14ac:dyDescent="0.2">
      <c r="A933" s="10">
        <v>2</v>
      </c>
      <c r="B933" s="11" t="s">
        <v>33</v>
      </c>
      <c r="C933" s="12" t="s">
        <v>239</v>
      </c>
      <c r="D933" s="11" t="s">
        <v>237</v>
      </c>
      <c r="E933" s="13">
        <v>8.7900899999999993</v>
      </c>
      <c r="F933" s="14">
        <v>239592</v>
      </c>
      <c r="G933" s="14">
        <v>2106035.2432800001</v>
      </c>
      <c r="H933" s="15">
        <v>263826</v>
      </c>
      <c r="I933" s="14">
        <v>2319054.2843399998</v>
      </c>
      <c r="J933" s="16">
        <v>1</v>
      </c>
      <c r="K933" s="14">
        <v>263826</v>
      </c>
      <c r="L933" s="14">
        <v>2319054.2843399998</v>
      </c>
      <c r="M933" s="14"/>
      <c r="N933" s="14"/>
      <c r="O933" s="14">
        <v>263826</v>
      </c>
      <c r="P933" s="14">
        <v>2319054.2843399998</v>
      </c>
      <c r="Q933" s="14">
        <f t="shared" si="15"/>
        <v>2319054.2843399998</v>
      </c>
      <c r="R933" s="14">
        <v>213019.04105999973</v>
      </c>
      <c r="U933" s="1" t="s">
        <v>532</v>
      </c>
    </row>
    <row r="934" spans="1:21" ht="15" x14ac:dyDescent="0.2">
      <c r="A934" s="10">
        <v>3</v>
      </c>
      <c r="B934" s="11" t="s">
        <v>235</v>
      </c>
      <c r="C934" s="12" t="s">
        <v>239</v>
      </c>
      <c r="D934" s="11" t="s">
        <v>237</v>
      </c>
      <c r="E934" s="13">
        <v>95.022220000000004</v>
      </c>
      <c r="F934" s="14">
        <v>239592</v>
      </c>
      <c r="G934" s="14">
        <v>22766563.734239999</v>
      </c>
      <c r="H934" s="15">
        <v>263826</v>
      </c>
      <c r="I934" s="14">
        <v>25069332.213720001</v>
      </c>
      <c r="J934" s="16">
        <v>1</v>
      </c>
      <c r="K934" s="14">
        <v>263826</v>
      </c>
      <c r="L934" s="14">
        <v>25069332.213720001</v>
      </c>
      <c r="M934" s="14"/>
      <c r="N934" s="14"/>
      <c r="O934" s="14">
        <v>263826</v>
      </c>
      <c r="P934" s="14">
        <v>25069332.213720001</v>
      </c>
      <c r="Q934" s="14">
        <f t="shared" si="15"/>
        <v>25069332.213720001</v>
      </c>
      <c r="R934" s="14">
        <v>2302768.4794800021</v>
      </c>
      <c r="U934" s="1" t="s">
        <v>532</v>
      </c>
    </row>
    <row r="935" spans="1:21" ht="15" x14ac:dyDescent="0.2">
      <c r="A935" s="10">
        <v>4</v>
      </c>
      <c r="B935" s="11" t="s">
        <v>238</v>
      </c>
      <c r="C935" s="12" t="s">
        <v>239</v>
      </c>
      <c r="D935" s="11" t="s">
        <v>237</v>
      </c>
      <c r="E935" s="13">
        <v>86.355080000000001</v>
      </c>
      <c r="F935" s="14">
        <v>239592</v>
      </c>
      <c r="G935" s="14">
        <v>20689986.32736</v>
      </c>
      <c r="H935" s="15">
        <v>263800</v>
      </c>
      <c r="I935" s="14">
        <v>22780470.103999998</v>
      </c>
      <c r="J935" s="16">
        <v>1</v>
      </c>
      <c r="K935" s="14">
        <v>263800</v>
      </c>
      <c r="L935" s="14">
        <v>22780470.103999998</v>
      </c>
      <c r="M935" s="14"/>
      <c r="N935" s="14"/>
      <c r="O935" s="14">
        <v>263800</v>
      </c>
      <c r="P935" s="14">
        <v>22780470.103999998</v>
      </c>
      <c r="Q935" s="14">
        <f t="shared" si="15"/>
        <v>22780470.103999998</v>
      </c>
      <c r="R935" s="14">
        <v>2090483.776639998</v>
      </c>
      <c r="U935" s="1" t="s">
        <v>533</v>
      </c>
    </row>
    <row r="936" spans="1:21" ht="15" x14ac:dyDescent="0.2">
      <c r="A936" s="10">
        <v>5</v>
      </c>
      <c r="B936" s="11" t="s">
        <v>240</v>
      </c>
      <c r="C936" s="12" t="s">
        <v>239</v>
      </c>
      <c r="D936" s="11" t="s">
        <v>237</v>
      </c>
      <c r="E936" s="13">
        <v>17.310329999999997</v>
      </c>
      <c r="F936" s="14">
        <v>239592</v>
      </c>
      <c r="G936" s="14">
        <v>4147416.5853599994</v>
      </c>
      <c r="H936" s="15">
        <v>263800</v>
      </c>
      <c r="I936" s="14">
        <v>4566465.0539999995</v>
      </c>
      <c r="J936" s="16">
        <v>1</v>
      </c>
      <c r="K936" s="14">
        <v>263800</v>
      </c>
      <c r="L936" s="14">
        <v>4566465.0539999995</v>
      </c>
      <c r="M936" s="14"/>
      <c r="N936" s="14"/>
      <c r="O936" s="14">
        <v>263800</v>
      </c>
      <c r="P936" s="14">
        <v>4566465.0539999995</v>
      </c>
      <c r="Q936" s="14">
        <f t="shared" si="15"/>
        <v>4566465.0539999995</v>
      </c>
      <c r="R936" s="14">
        <v>419048.46864000009</v>
      </c>
      <c r="U936" s="1" t="s">
        <v>533</v>
      </c>
    </row>
    <row r="937" spans="1:21" ht="15" x14ac:dyDescent="0.2">
      <c r="A937" s="10">
        <v>6</v>
      </c>
      <c r="B937" s="11" t="s">
        <v>242</v>
      </c>
      <c r="C937" s="12" t="s">
        <v>239</v>
      </c>
      <c r="D937" s="11" t="s">
        <v>237</v>
      </c>
      <c r="E937" s="13">
        <v>67.621929999999992</v>
      </c>
      <c r="F937" s="14">
        <v>239592</v>
      </c>
      <c r="G937" s="14">
        <v>16201673.452559998</v>
      </c>
      <c r="H937" s="15">
        <v>263800</v>
      </c>
      <c r="I937" s="14">
        <v>17838665.134</v>
      </c>
      <c r="J937" s="16">
        <v>1</v>
      </c>
      <c r="K937" s="14">
        <v>263800</v>
      </c>
      <c r="L937" s="14">
        <v>17838665.134</v>
      </c>
      <c r="M937" s="14"/>
      <c r="N937" s="14"/>
      <c r="O937" s="14">
        <v>263800</v>
      </c>
      <c r="P937" s="14">
        <v>17838665.134</v>
      </c>
      <c r="Q937" s="14">
        <f t="shared" si="15"/>
        <v>17838665.134</v>
      </c>
      <c r="R937" s="14">
        <v>1636991.6814400014</v>
      </c>
      <c r="U937" s="1" t="s">
        <v>533</v>
      </c>
    </row>
    <row r="938" spans="1:21" ht="15" x14ac:dyDescent="0.2">
      <c r="A938" s="10">
        <v>7</v>
      </c>
      <c r="B938" s="11" t="s">
        <v>244</v>
      </c>
      <c r="C938" s="12" t="s">
        <v>239</v>
      </c>
      <c r="D938" s="11" t="s">
        <v>237</v>
      </c>
      <c r="E938" s="13">
        <v>88.420169999999999</v>
      </c>
      <c r="F938" s="14">
        <v>239592</v>
      </c>
      <c r="G938" s="14">
        <v>21184765.370639998</v>
      </c>
      <c r="H938" s="15">
        <v>263826</v>
      </c>
      <c r="I938" s="14">
        <v>23327539.77042</v>
      </c>
      <c r="J938" s="16">
        <v>1</v>
      </c>
      <c r="K938" s="14">
        <v>263826</v>
      </c>
      <c r="L938" s="14">
        <v>23327539.77042</v>
      </c>
      <c r="M938" s="14"/>
      <c r="N938" s="14"/>
      <c r="O938" s="14">
        <v>263826</v>
      </c>
      <c r="P938" s="14">
        <v>23327539.77042</v>
      </c>
      <c r="Q938" s="14">
        <f t="shared" si="15"/>
        <v>23327539.77042</v>
      </c>
      <c r="R938" s="14">
        <v>2142774.3997800015</v>
      </c>
      <c r="U938" s="1" t="s">
        <v>531</v>
      </c>
    </row>
    <row r="939" spans="1:21" ht="15" x14ac:dyDescent="0.2">
      <c r="A939" s="10">
        <v>1</v>
      </c>
      <c r="B939" s="11" t="s">
        <v>242</v>
      </c>
      <c r="C939" s="12" t="s">
        <v>239</v>
      </c>
      <c r="D939" s="11" t="s">
        <v>237</v>
      </c>
      <c r="E939" s="13">
        <v>21.434170000000002</v>
      </c>
      <c r="F939" s="14">
        <v>239592</v>
      </c>
      <c r="G939" s="14">
        <v>5135455.65864</v>
      </c>
      <c r="H939" s="15">
        <v>263826</v>
      </c>
      <c r="I939" s="14">
        <v>5654891.3344200002</v>
      </c>
      <c r="J939" s="16">
        <v>1</v>
      </c>
      <c r="K939" s="14">
        <v>263826</v>
      </c>
      <c r="L939" s="14">
        <v>5654891.3344200002</v>
      </c>
      <c r="M939" s="14"/>
      <c r="N939" s="14"/>
      <c r="O939" s="14">
        <v>263826</v>
      </c>
      <c r="P939" s="14">
        <v>5654891.3344200002</v>
      </c>
      <c r="Q939" s="14">
        <f t="shared" si="15"/>
        <v>5654891.3344200002</v>
      </c>
      <c r="R939" s="14">
        <v>519435.67578000017</v>
      </c>
      <c r="U939" s="1" t="s">
        <v>531</v>
      </c>
    </row>
    <row r="940" spans="1:21" ht="15" x14ac:dyDescent="0.2">
      <c r="A940" s="10">
        <v>2</v>
      </c>
      <c r="B940" s="11" t="s">
        <v>235</v>
      </c>
      <c r="C940" s="12" t="s">
        <v>239</v>
      </c>
      <c r="D940" s="11" t="s">
        <v>237</v>
      </c>
      <c r="E940" s="13">
        <v>8.7900899999999993</v>
      </c>
      <c r="F940" s="14">
        <v>239592</v>
      </c>
      <c r="G940" s="14">
        <v>2106035.2432800001</v>
      </c>
      <c r="H940" s="15">
        <v>263826</v>
      </c>
      <c r="I940" s="14">
        <v>2319054.2843399998</v>
      </c>
      <c r="J940" s="16">
        <v>1</v>
      </c>
      <c r="K940" s="14">
        <v>263826</v>
      </c>
      <c r="L940" s="14">
        <v>2319054.2843399998</v>
      </c>
      <c r="M940" s="14"/>
      <c r="N940" s="14"/>
      <c r="O940" s="14">
        <v>263826</v>
      </c>
      <c r="P940" s="14">
        <v>2319054.2843399998</v>
      </c>
      <c r="Q940" s="14">
        <f t="shared" si="15"/>
        <v>2319054.2843399998</v>
      </c>
      <c r="R940" s="14">
        <v>213019.04105999973</v>
      </c>
      <c r="U940" s="1" t="s">
        <v>531</v>
      </c>
    </row>
    <row r="941" spans="1:21" ht="15" x14ac:dyDescent="0.2">
      <c r="A941" s="10">
        <v>3</v>
      </c>
      <c r="B941" s="11" t="s">
        <v>238</v>
      </c>
      <c r="C941" s="12" t="s">
        <v>239</v>
      </c>
      <c r="D941" s="11" t="s">
        <v>237</v>
      </c>
      <c r="E941" s="13">
        <v>208.88249999999996</v>
      </c>
      <c r="F941" s="14">
        <v>239592</v>
      </c>
      <c r="G941" s="14">
        <v>50046575.93999999</v>
      </c>
      <c r="H941" s="15">
        <v>263826</v>
      </c>
      <c r="I941" s="14">
        <v>55108634.444999993</v>
      </c>
      <c r="J941" s="16">
        <v>1</v>
      </c>
      <c r="K941" s="14">
        <v>263826</v>
      </c>
      <c r="L941" s="14">
        <v>55108634.444999993</v>
      </c>
      <c r="M941" s="14"/>
      <c r="N941" s="14"/>
      <c r="O941" s="14">
        <v>263826</v>
      </c>
      <c r="P941" s="14">
        <v>55108634.444999993</v>
      </c>
      <c r="Q941" s="14">
        <f t="shared" si="15"/>
        <v>55108634.444999993</v>
      </c>
      <c r="R941" s="14">
        <v>5062058.5050000027</v>
      </c>
      <c r="U941" s="1" t="s">
        <v>531</v>
      </c>
    </row>
    <row r="942" spans="1:21" ht="15" x14ac:dyDescent="0.2">
      <c r="A942" s="10">
        <v>4</v>
      </c>
      <c r="B942" s="11" t="s">
        <v>240</v>
      </c>
      <c r="C942" s="12" t="s">
        <v>241</v>
      </c>
      <c r="D942" s="11" t="s">
        <v>237</v>
      </c>
      <c r="E942" s="13">
        <v>19.75788</v>
      </c>
      <c r="F942" s="14">
        <v>242000</v>
      </c>
      <c r="G942" s="14">
        <v>4781406.96</v>
      </c>
      <c r="H942" s="15">
        <v>266500</v>
      </c>
      <c r="I942" s="14">
        <v>5265475.0200000005</v>
      </c>
      <c r="J942" s="16">
        <v>1</v>
      </c>
      <c r="K942" s="14">
        <v>266500</v>
      </c>
      <c r="L942" s="14">
        <v>5265475.0200000005</v>
      </c>
      <c r="M942" s="14"/>
      <c r="N942" s="14"/>
      <c r="O942" s="14">
        <v>266500</v>
      </c>
      <c r="P942" s="14">
        <v>5265475.0200000005</v>
      </c>
      <c r="Q942" s="14">
        <f t="shared" si="15"/>
        <v>5265475.0200000005</v>
      </c>
      <c r="R942" s="14">
        <v>484068.06000000052</v>
      </c>
      <c r="U942" s="1" t="s">
        <v>532</v>
      </c>
    </row>
    <row r="943" spans="1:21" ht="15" x14ac:dyDescent="0.2">
      <c r="A943" s="10">
        <v>5</v>
      </c>
      <c r="B943" s="11" t="s">
        <v>242</v>
      </c>
      <c r="C943" s="12" t="s">
        <v>241</v>
      </c>
      <c r="D943" s="11" t="s">
        <v>237</v>
      </c>
      <c r="E943" s="13">
        <v>4.4444800000000004</v>
      </c>
      <c r="F943" s="14">
        <v>242000</v>
      </c>
      <c r="G943" s="14">
        <v>1075564.1600000001</v>
      </c>
      <c r="H943" s="15">
        <v>266500</v>
      </c>
      <c r="I943" s="14">
        <v>1184453.9200000002</v>
      </c>
      <c r="J943" s="16">
        <v>1</v>
      </c>
      <c r="K943" s="14">
        <v>266500</v>
      </c>
      <c r="L943" s="14">
        <v>1184453.9200000002</v>
      </c>
      <c r="M943" s="14"/>
      <c r="N943" s="14"/>
      <c r="O943" s="14">
        <v>266500</v>
      </c>
      <c r="P943" s="14">
        <v>1184453.9200000002</v>
      </c>
      <c r="Q943" s="14">
        <f t="shared" ref="Q943:Q974" si="16">E943*O943</f>
        <v>1184453.9200000002</v>
      </c>
      <c r="R943" s="14">
        <v>108889.76000000001</v>
      </c>
      <c r="U943" s="1" t="s">
        <v>532</v>
      </c>
    </row>
    <row r="944" spans="1:21" ht="15" x14ac:dyDescent="0.2">
      <c r="A944" s="10">
        <v>6</v>
      </c>
      <c r="B944" s="11" t="s">
        <v>244</v>
      </c>
      <c r="C944" s="12" t="s">
        <v>241</v>
      </c>
      <c r="D944" s="11" t="s">
        <v>237</v>
      </c>
      <c r="E944" s="13">
        <v>2.7669600000000005</v>
      </c>
      <c r="F944" s="14">
        <v>242000</v>
      </c>
      <c r="G944" s="14">
        <v>669604.32000000018</v>
      </c>
      <c r="H944" s="15">
        <v>266500</v>
      </c>
      <c r="I944" s="14">
        <v>737394.84000000008</v>
      </c>
      <c r="J944" s="16">
        <v>1</v>
      </c>
      <c r="K944" s="14">
        <v>266500</v>
      </c>
      <c r="L944" s="14">
        <v>737394.84000000008</v>
      </c>
      <c r="M944" s="14"/>
      <c r="N944" s="14"/>
      <c r="O944" s="14">
        <v>266500</v>
      </c>
      <c r="P944" s="14">
        <v>737394.84000000008</v>
      </c>
      <c r="Q944" s="14">
        <f t="shared" si="16"/>
        <v>737394.84000000008</v>
      </c>
      <c r="R944" s="14">
        <v>67790.519999999902</v>
      </c>
      <c r="U944" s="1" t="s">
        <v>532</v>
      </c>
    </row>
    <row r="945" spans="1:21" ht="15" x14ac:dyDescent="0.2">
      <c r="A945" s="10">
        <v>1</v>
      </c>
      <c r="B945" s="11" t="s">
        <v>235</v>
      </c>
      <c r="C945" s="12" t="s">
        <v>241</v>
      </c>
      <c r="D945" s="11" t="s">
        <v>237</v>
      </c>
      <c r="E945" s="13">
        <v>19.464379999999998</v>
      </c>
      <c r="F945" s="14">
        <v>242000</v>
      </c>
      <c r="G945" s="14">
        <v>4710379.96</v>
      </c>
      <c r="H945" s="15">
        <v>266500</v>
      </c>
      <c r="I945" s="14">
        <v>5187257.2699999996</v>
      </c>
      <c r="J945" s="16">
        <v>1</v>
      </c>
      <c r="K945" s="14">
        <v>266500</v>
      </c>
      <c r="L945" s="14">
        <v>5187257.2699999996</v>
      </c>
      <c r="M945" s="14"/>
      <c r="N945" s="14"/>
      <c r="O945" s="14">
        <v>266500</v>
      </c>
      <c r="P945" s="14">
        <v>5187257.2699999996</v>
      </c>
      <c r="Q945" s="14">
        <f t="shared" si="16"/>
        <v>5187257.2699999996</v>
      </c>
      <c r="R945" s="14">
        <v>476877.30999999959</v>
      </c>
      <c r="U945" s="1" t="s">
        <v>533</v>
      </c>
    </row>
    <row r="946" spans="1:21" ht="15" x14ac:dyDescent="0.2">
      <c r="A946" s="10">
        <v>2</v>
      </c>
      <c r="B946" s="11" t="s">
        <v>238</v>
      </c>
      <c r="C946" s="12" t="s">
        <v>241</v>
      </c>
      <c r="D946" s="11" t="s">
        <v>237</v>
      </c>
      <c r="E946" s="13">
        <v>4.1226199999999995</v>
      </c>
      <c r="F946" s="14">
        <v>242000</v>
      </c>
      <c r="G946" s="14">
        <v>997674.03999999992</v>
      </c>
      <c r="H946" s="15">
        <v>266500</v>
      </c>
      <c r="I946" s="14">
        <v>1098678.23</v>
      </c>
      <c r="J946" s="16">
        <v>1</v>
      </c>
      <c r="K946" s="14">
        <v>266500</v>
      </c>
      <c r="L946" s="14">
        <v>1098678.23</v>
      </c>
      <c r="M946" s="14"/>
      <c r="N946" s="14"/>
      <c r="O946" s="14">
        <v>266500</v>
      </c>
      <c r="P946" s="14">
        <v>1098678.23</v>
      </c>
      <c r="Q946" s="14">
        <f t="shared" si="16"/>
        <v>1098678.23</v>
      </c>
      <c r="R946" s="14">
        <v>101004.19000000006</v>
      </c>
      <c r="U946" s="1" t="s">
        <v>533</v>
      </c>
    </row>
    <row r="947" spans="1:21" ht="15" x14ac:dyDescent="0.2">
      <c r="A947" s="10">
        <v>3</v>
      </c>
      <c r="B947" s="11" t="s">
        <v>240</v>
      </c>
      <c r="C947" s="12" t="s">
        <v>241</v>
      </c>
      <c r="D947" s="11" t="s">
        <v>237</v>
      </c>
      <c r="E947" s="13">
        <v>0.69174000000000002</v>
      </c>
      <c r="F947" s="14">
        <v>242000</v>
      </c>
      <c r="G947" s="14">
        <v>167401.08000000002</v>
      </c>
      <c r="H947" s="15">
        <v>266500</v>
      </c>
      <c r="I947" s="14">
        <v>184348.71</v>
      </c>
      <c r="J947" s="16">
        <v>1</v>
      </c>
      <c r="K947" s="14">
        <v>266500</v>
      </c>
      <c r="L947" s="14">
        <v>184348.71</v>
      </c>
      <c r="M947" s="14"/>
      <c r="N947" s="14"/>
      <c r="O947" s="14">
        <v>266500</v>
      </c>
      <c r="P947" s="14">
        <v>184348.71</v>
      </c>
      <c r="Q947" s="14">
        <f t="shared" si="16"/>
        <v>184348.71</v>
      </c>
      <c r="R947" s="14">
        <v>16947.629999999976</v>
      </c>
      <c r="U947" s="1" t="s">
        <v>533</v>
      </c>
    </row>
    <row r="948" spans="1:21" ht="15" x14ac:dyDescent="0.2">
      <c r="A948" s="10">
        <v>4</v>
      </c>
      <c r="B948" s="11" t="s">
        <v>242</v>
      </c>
      <c r="C948" s="12" t="s">
        <v>241</v>
      </c>
      <c r="D948" s="11" t="s">
        <v>237</v>
      </c>
      <c r="E948" s="13">
        <v>19.75788</v>
      </c>
      <c r="F948" s="14">
        <v>242000</v>
      </c>
      <c r="G948" s="14">
        <v>4781406.96</v>
      </c>
      <c r="H948" s="15">
        <v>266500</v>
      </c>
      <c r="I948" s="14">
        <v>5265475.0200000005</v>
      </c>
      <c r="J948" s="16">
        <v>1</v>
      </c>
      <c r="K948" s="14">
        <v>266500</v>
      </c>
      <c r="L948" s="14">
        <v>5265475.0200000005</v>
      </c>
      <c r="M948" s="14"/>
      <c r="N948" s="14"/>
      <c r="O948" s="14">
        <v>266500</v>
      </c>
      <c r="P948" s="14">
        <v>5265475.0200000005</v>
      </c>
      <c r="Q948" s="14">
        <f t="shared" si="16"/>
        <v>5265475.0200000005</v>
      </c>
      <c r="R948" s="14">
        <v>484068.06000000052</v>
      </c>
      <c r="U948" s="1" t="s">
        <v>531</v>
      </c>
    </row>
    <row r="949" spans="1:21" ht="15" x14ac:dyDescent="0.2">
      <c r="A949" s="10">
        <v>5</v>
      </c>
      <c r="B949" s="11" t="s">
        <v>244</v>
      </c>
      <c r="C949" s="12" t="s">
        <v>241</v>
      </c>
      <c r="D949" s="11" t="s">
        <v>237</v>
      </c>
      <c r="E949" s="13">
        <v>4.4444800000000004</v>
      </c>
      <c r="F949" s="14">
        <v>242000</v>
      </c>
      <c r="G949" s="14">
        <v>1075564.1600000001</v>
      </c>
      <c r="H949" s="15">
        <v>266500</v>
      </c>
      <c r="I949" s="14">
        <v>1184453.9200000002</v>
      </c>
      <c r="J949" s="16">
        <v>1</v>
      </c>
      <c r="K949" s="14">
        <v>266500</v>
      </c>
      <c r="L949" s="14">
        <v>1184453.9200000002</v>
      </c>
      <c r="M949" s="14"/>
      <c r="N949" s="14"/>
      <c r="O949" s="14">
        <v>266500</v>
      </c>
      <c r="P949" s="14">
        <v>1184453.9200000002</v>
      </c>
      <c r="Q949" s="14">
        <f t="shared" si="16"/>
        <v>1184453.9200000002</v>
      </c>
      <c r="R949" s="14">
        <v>108889.76000000001</v>
      </c>
      <c r="U949" s="1" t="s">
        <v>531</v>
      </c>
    </row>
    <row r="950" spans="1:21" ht="15" x14ac:dyDescent="0.2">
      <c r="A950" s="10">
        <v>1</v>
      </c>
      <c r="B950" s="11" t="s">
        <v>33</v>
      </c>
      <c r="C950" s="12" t="s">
        <v>241</v>
      </c>
      <c r="D950" s="11" t="s">
        <v>237</v>
      </c>
      <c r="E950" s="13">
        <v>3.5867999999999998</v>
      </c>
      <c r="F950" s="14">
        <v>242000</v>
      </c>
      <c r="G950" s="14">
        <v>868005.6</v>
      </c>
      <c r="H950" s="15">
        <v>266500</v>
      </c>
      <c r="I950" s="14">
        <v>955882.2</v>
      </c>
      <c r="J950" s="16">
        <v>1</v>
      </c>
      <c r="K950" s="14">
        <v>266500</v>
      </c>
      <c r="L950" s="14">
        <v>955882.2</v>
      </c>
      <c r="M950" s="14"/>
      <c r="N950" s="14"/>
      <c r="O950" s="14">
        <v>266500</v>
      </c>
      <c r="P950" s="14">
        <v>955882.2</v>
      </c>
      <c r="Q950" s="14">
        <f t="shared" si="16"/>
        <v>955882.2</v>
      </c>
      <c r="R950" s="14">
        <v>87876.599999999977</v>
      </c>
      <c r="U950" s="1" t="s">
        <v>531</v>
      </c>
    </row>
    <row r="951" spans="1:21" ht="15" x14ac:dyDescent="0.2">
      <c r="A951" s="10">
        <v>2</v>
      </c>
      <c r="B951" s="11" t="s">
        <v>33</v>
      </c>
      <c r="C951" s="12" t="s">
        <v>243</v>
      </c>
      <c r="D951" s="11" t="s">
        <v>237</v>
      </c>
      <c r="E951" s="13">
        <v>857.78923000000009</v>
      </c>
      <c r="F951" s="14">
        <v>262000</v>
      </c>
      <c r="G951" s="14">
        <v>224740778.26000002</v>
      </c>
      <c r="H951" s="15">
        <v>288500</v>
      </c>
      <c r="I951" s="14">
        <v>247472192.85500002</v>
      </c>
      <c r="J951" s="16">
        <v>1</v>
      </c>
      <c r="K951" s="14">
        <v>288500</v>
      </c>
      <c r="L951" s="14">
        <v>247472192.85500002</v>
      </c>
      <c r="M951" s="14"/>
      <c r="N951" s="14"/>
      <c r="O951" s="14">
        <v>288500</v>
      </c>
      <c r="P951" s="14">
        <v>247472192.85500002</v>
      </c>
      <c r="Q951" s="14">
        <f t="shared" si="16"/>
        <v>247472192.85500002</v>
      </c>
      <c r="R951" s="14">
        <v>22731414.594999999</v>
      </c>
      <c r="U951" s="1" t="s">
        <v>532</v>
      </c>
    </row>
    <row r="952" spans="1:21" ht="15" x14ac:dyDescent="0.2">
      <c r="A952" s="10">
        <v>3</v>
      </c>
      <c r="B952" s="11" t="s">
        <v>235</v>
      </c>
      <c r="C952" s="12" t="s">
        <v>243</v>
      </c>
      <c r="D952" s="11" t="s">
        <v>237</v>
      </c>
      <c r="E952" s="13">
        <v>166.79458400000001</v>
      </c>
      <c r="F952" s="14">
        <v>262000</v>
      </c>
      <c r="G952" s="14">
        <v>43700181.008000001</v>
      </c>
      <c r="H952" s="15">
        <v>288500</v>
      </c>
      <c r="I952" s="14">
        <v>48120237.484000005</v>
      </c>
      <c r="J952" s="16">
        <v>1</v>
      </c>
      <c r="K952" s="14">
        <v>288500</v>
      </c>
      <c r="L952" s="14">
        <v>48120237.484000005</v>
      </c>
      <c r="M952" s="14"/>
      <c r="N952" s="14"/>
      <c r="O952" s="14">
        <v>288500</v>
      </c>
      <c r="P952" s="14">
        <v>48120237.484000005</v>
      </c>
      <c r="Q952" s="14">
        <f t="shared" si="16"/>
        <v>48120237.484000005</v>
      </c>
      <c r="R952" s="14">
        <v>4420056.4760000035</v>
      </c>
      <c r="U952" s="1" t="s">
        <v>532</v>
      </c>
    </row>
    <row r="953" spans="1:21" ht="15" x14ac:dyDescent="0.2">
      <c r="A953" s="10">
        <v>4</v>
      </c>
      <c r="B953" s="11" t="s">
        <v>238</v>
      </c>
      <c r="C953" s="12" t="s">
        <v>243</v>
      </c>
      <c r="D953" s="11" t="s">
        <v>237</v>
      </c>
      <c r="E953" s="13">
        <v>16.079179999999997</v>
      </c>
      <c r="F953" s="14">
        <v>262000</v>
      </c>
      <c r="G953" s="14">
        <v>4212745.1599999992</v>
      </c>
      <c r="H953" s="15">
        <v>288500</v>
      </c>
      <c r="I953" s="14">
        <v>4638843.43</v>
      </c>
      <c r="J953" s="16">
        <v>1</v>
      </c>
      <c r="K953" s="14">
        <v>288500</v>
      </c>
      <c r="L953" s="14">
        <v>4638843.43</v>
      </c>
      <c r="M953" s="14"/>
      <c r="N953" s="14"/>
      <c r="O953" s="14">
        <v>288500</v>
      </c>
      <c r="P953" s="14">
        <v>4638843.43</v>
      </c>
      <c r="Q953" s="14">
        <f t="shared" si="16"/>
        <v>4638843.43</v>
      </c>
      <c r="R953" s="14">
        <v>426098.27000000048</v>
      </c>
      <c r="U953" s="1" t="s">
        <v>532</v>
      </c>
    </row>
    <row r="954" spans="1:21" ht="15" x14ac:dyDescent="0.2">
      <c r="A954" s="10">
        <v>5</v>
      </c>
      <c r="B954" s="11" t="s">
        <v>240</v>
      </c>
      <c r="C954" s="12" t="s">
        <v>243</v>
      </c>
      <c r="D954" s="11" t="s">
        <v>237</v>
      </c>
      <c r="E954" s="13">
        <v>507.70031399999988</v>
      </c>
      <c r="F954" s="14">
        <v>262000</v>
      </c>
      <c r="G954" s="14">
        <v>133017482.26799996</v>
      </c>
      <c r="H954" s="15">
        <v>288500</v>
      </c>
      <c r="I954" s="14">
        <v>146471540.58899996</v>
      </c>
      <c r="J954" s="16">
        <v>1</v>
      </c>
      <c r="K954" s="14">
        <v>288500</v>
      </c>
      <c r="L954" s="14">
        <v>146471540.58899996</v>
      </c>
      <c r="M954" s="14"/>
      <c r="N954" s="14"/>
      <c r="O954" s="14">
        <v>288500</v>
      </c>
      <c r="P954" s="14">
        <v>146471540.58899996</v>
      </c>
      <c r="Q954" s="14">
        <f t="shared" si="16"/>
        <v>146471540.58899996</v>
      </c>
      <c r="R954" s="14">
        <v>13454058.320999995</v>
      </c>
      <c r="U954" s="1" t="s">
        <v>532</v>
      </c>
    </row>
    <row r="955" spans="1:21" ht="15" x14ac:dyDescent="0.2">
      <c r="A955" s="10">
        <v>6</v>
      </c>
      <c r="B955" s="11" t="s">
        <v>242</v>
      </c>
      <c r="C955" s="12" t="s">
        <v>243</v>
      </c>
      <c r="D955" s="11" t="s">
        <v>237</v>
      </c>
      <c r="E955" s="13">
        <v>824.6913780000001</v>
      </c>
      <c r="F955" s="14">
        <v>262000</v>
      </c>
      <c r="G955" s="14">
        <v>216069141.03600001</v>
      </c>
      <c r="H955" s="15">
        <v>288500</v>
      </c>
      <c r="I955" s="14">
        <v>237923462.55300003</v>
      </c>
      <c r="J955" s="16">
        <v>1</v>
      </c>
      <c r="K955" s="14">
        <v>288500</v>
      </c>
      <c r="L955" s="14">
        <v>237923462.55300003</v>
      </c>
      <c r="M955" s="14"/>
      <c r="N955" s="14"/>
      <c r="O955" s="14">
        <v>288500</v>
      </c>
      <c r="P955" s="14">
        <v>237923462.55300003</v>
      </c>
      <c r="Q955" s="14">
        <f t="shared" si="16"/>
        <v>237923462.55300003</v>
      </c>
      <c r="R955" s="14">
        <v>21854321.51700002</v>
      </c>
      <c r="U955" s="1" t="s">
        <v>533</v>
      </c>
    </row>
    <row r="956" spans="1:21" ht="15" x14ac:dyDescent="0.2">
      <c r="A956" s="10">
        <v>7</v>
      </c>
      <c r="B956" s="11" t="s">
        <v>244</v>
      </c>
      <c r="C956" s="12" t="s">
        <v>243</v>
      </c>
      <c r="D956" s="11" t="s">
        <v>237</v>
      </c>
      <c r="E956" s="13">
        <v>144.33265000000003</v>
      </c>
      <c r="F956" s="14">
        <v>262000</v>
      </c>
      <c r="G956" s="14">
        <v>37815154.300000004</v>
      </c>
      <c r="H956" s="15">
        <v>288500</v>
      </c>
      <c r="I956" s="14">
        <v>41639969.525000006</v>
      </c>
      <c r="J956" s="16">
        <v>1</v>
      </c>
      <c r="K956" s="14">
        <v>288500</v>
      </c>
      <c r="L956" s="14">
        <v>41639969.525000006</v>
      </c>
      <c r="M956" s="14"/>
      <c r="N956" s="14"/>
      <c r="O956" s="14">
        <v>288500</v>
      </c>
      <c r="P956" s="14">
        <v>41639969.525000006</v>
      </c>
      <c r="Q956" s="14">
        <f t="shared" si="16"/>
        <v>41639969.525000006</v>
      </c>
      <c r="R956" s="14">
        <v>3824815.2250000015</v>
      </c>
      <c r="U956" s="1" t="s">
        <v>533</v>
      </c>
    </row>
    <row r="957" spans="1:21" ht="15" x14ac:dyDescent="0.2">
      <c r="A957" s="10">
        <v>1</v>
      </c>
      <c r="B957" s="11" t="s">
        <v>235</v>
      </c>
      <c r="C957" s="12" t="s">
        <v>243</v>
      </c>
      <c r="D957" s="11" t="s">
        <v>237</v>
      </c>
      <c r="E957" s="13">
        <v>365.18581200000006</v>
      </c>
      <c r="F957" s="14">
        <v>262000</v>
      </c>
      <c r="G957" s="14">
        <v>95678682.744000018</v>
      </c>
      <c r="H957" s="15">
        <v>288500</v>
      </c>
      <c r="I957" s="14">
        <v>105356106.76200001</v>
      </c>
      <c r="J957" s="16">
        <v>1</v>
      </c>
      <c r="K957" s="14">
        <v>288500</v>
      </c>
      <c r="L957" s="14">
        <v>105356106.76200001</v>
      </c>
      <c r="M957" s="14"/>
      <c r="N957" s="14"/>
      <c r="O957" s="14">
        <v>288500</v>
      </c>
      <c r="P957" s="14">
        <v>105356106.76200001</v>
      </c>
      <c r="Q957" s="14">
        <f t="shared" si="16"/>
        <v>105356106.76200001</v>
      </c>
      <c r="R957" s="14">
        <v>9677424.0179999918</v>
      </c>
      <c r="U957" s="1" t="s">
        <v>533</v>
      </c>
    </row>
    <row r="958" spans="1:21" ht="15" x14ac:dyDescent="0.2">
      <c r="A958" s="10">
        <v>2</v>
      </c>
      <c r="B958" s="11" t="s">
        <v>238</v>
      </c>
      <c r="C958" s="12" t="s">
        <v>243</v>
      </c>
      <c r="D958" s="11" t="s">
        <v>237</v>
      </c>
      <c r="E958" s="13">
        <v>862.85227000000009</v>
      </c>
      <c r="F958" s="14">
        <v>262000</v>
      </c>
      <c r="G958" s="14">
        <v>226067294.74000001</v>
      </c>
      <c r="H958" s="15">
        <v>288500</v>
      </c>
      <c r="I958" s="14">
        <v>248932879.89500004</v>
      </c>
      <c r="J958" s="16">
        <v>1</v>
      </c>
      <c r="K958" s="14">
        <v>288500</v>
      </c>
      <c r="L958" s="14">
        <v>248932879.89500004</v>
      </c>
      <c r="M958" s="14"/>
      <c r="N958" s="14"/>
      <c r="O958" s="14">
        <v>288500</v>
      </c>
      <c r="P958" s="14">
        <v>248932879.89500004</v>
      </c>
      <c r="Q958" s="14">
        <f t="shared" si="16"/>
        <v>248932879.89500004</v>
      </c>
      <c r="R958" s="14">
        <v>22865585.155000031</v>
      </c>
      <c r="U958" s="1" t="s">
        <v>531</v>
      </c>
    </row>
    <row r="959" spans="1:21" ht="15" x14ac:dyDescent="0.2">
      <c r="A959" s="10">
        <v>3</v>
      </c>
      <c r="B959" s="11" t="s">
        <v>240</v>
      </c>
      <c r="C959" s="12" t="s">
        <v>243</v>
      </c>
      <c r="D959" s="11" t="s">
        <v>237</v>
      </c>
      <c r="E959" s="13">
        <v>172.56782400000003</v>
      </c>
      <c r="F959" s="14">
        <v>262000</v>
      </c>
      <c r="G959" s="14">
        <v>45212769.888000011</v>
      </c>
      <c r="H959" s="15">
        <v>288500</v>
      </c>
      <c r="I959" s="14">
        <v>49785817.224000007</v>
      </c>
      <c r="J959" s="16">
        <v>1</v>
      </c>
      <c r="K959" s="14">
        <v>288500</v>
      </c>
      <c r="L959" s="14">
        <v>49785817.224000007</v>
      </c>
      <c r="M959" s="14"/>
      <c r="N959" s="14"/>
      <c r="O959" s="14">
        <v>288500</v>
      </c>
      <c r="P959" s="14">
        <v>49785817.224000007</v>
      </c>
      <c r="Q959" s="14">
        <f t="shared" si="16"/>
        <v>49785817.224000007</v>
      </c>
      <c r="R959" s="14">
        <v>4573047.3359999955</v>
      </c>
      <c r="U959" s="1" t="s">
        <v>531</v>
      </c>
    </row>
    <row r="960" spans="1:21" ht="15" x14ac:dyDescent="0.2">
      <c r="A960" s="10">
        <v>4</v>
      </c>
      <c r="B960" s="11" t="s">
        <v>242</v>
      </c>
      <c r="C960" s="12" t="s">
        <v>243</v>
      </c>
      <c r="D960" s="11" t="s">
        <v>237</v>
      </c>
      <c r="E960" s="13">
        <v>16.079179999999997</v>
      </c>
      <c r="F960" s="14">
        <v>262000</v>
      </c>
      <c r="G960" s="14">
        <v>4212745.1599999992</v>
      </c>
      <c r="H960" s="15">
        <v>288500</v>
      </c>
      <c r="I960" s="14">
        <v>4638843.43</v>
      </c>
      <c r="J960" s="16">
        <v>1</v>
      </c>
      <c r="K960" s="14">
        <v>288500</v>
      </c>
      <c r="L960" s="14">
        <v>4638843.43</v>
      </c>
      <c r="M960" s="14"/>
      <c r="N960" s="14"/>
      <c r="O960" s="14">
        <v>288500</v>
      </c>
      <c r="P960" s="14">
        <v>4638843.43</v>
      </c>
      <c r="Q960" s="14">
        <f t="shared" si="16"/>
        <v>4638843.43</v>
      </c>
      <c r="R960" s="14">
        <v>426098.27000000048</v>
      </c>
      <c r="U960" s="1" t="s">
        <v>531</v>
      </c>
    </row>
    <row r="961" spans="1:21" ht="15" x14ac:dyDescent="0.2">
      <c r="A961" s="10">
        <v>5</v>
      </c>
      <c r="B961" s="11" t="s">
        <v>244</v>
      </c>
      <c r="C961" s="12" t="s">
        <v>243</v>
      </c>
      <c r="D961" s="11" t="s">
        <v>237</v>
      </c>
      <c r="E961" s="13">
        <v>1165.0559239999995</v>
      </c>
      <c r="F961" s="14">
        <v>262000</v>
      </c>
      <c r="G961" s="14">
        <v>305244652.08799988</v>
      </c>
      <c r="H961" s="15">
        <v>288500</v>
      </c>
      <c r="I961" s="14">
        <v>336118634.07399988</v>
      </c>
      <c r="J961" s="16">
        <v>1</v>
      </c>
      <c r="K961" s="14">
        <v>288500</v>
      </c>
      <c r="L961" s="14">
        <v>336118634.07399988</v>
      </c>
      <c r="M961" s="14"/>
      <c r="N961" s="14"/>
      <c r="O961" s="14">
        <v>288500</v>
      </c>
      <c r="P961" s="14">
        <v>336118634.07399988</v>
      </c>
      <c r="Q961" s="14">
        <f t="shared" si="16"/>
        <v>336118634.07399988</v>
      </c>
      <c r="R961" s="14">
        <v>30873981.986000001</v>
      </c>
      <c r="U961" s="1" t="s">
        <v>531</v>
      </c>
    </row>
    <row r="962" spans="1:21" ht="15" x14ac:dyDescent="0.2">
      <c r="A962" s="10">
        <v>1</v>
      </c>
      <c r="B962" s="11" t="s">
        <v>235</v>
      </c>
      <c r="C962" s="12" t="s">
        <v>245</v>
      </c>
      <c r="D962" s="11" t="s">
        <v>237</v>
      </c>
      <c r="E962" s="13">
        <v>192.629234</v>
      </c>
      <c r="F962" s="14">
        <v>284408</v>
      </c>
      <c r="G962" s="14">
        <v>54785295.183472</v>
      </c>
      <c r="H962" s="15">
        <v>313174</v>
      </c>
      <c r="I962" s="14">
        <v>60326467.728716001</v>
      </c>
      <c r="J962" s="16">
        <v>1</v>
      </c>
      <c r="K962" s="14">
        <v>313174</v>
      </c>
      <c r="L962" s="14">
        <v>60326467.728716001</v>
      </c>
      <c r="M962" s="14"/>
      <c r="N962" s="14"/>
      <c r="O962" s="14">
        <v>313174</v>
      </c>
      <c r="P962" s="14">
        <v>60326467.728716001</v>
      </c>
      <c r="Q962" s="14">
        <f t="shared" si="16"/>
        <v>60326467.728716001</v>
      </c>
      <c r="R962" s="14">
        <v>5541172.5452440009</v>
      </c>
      <c r="U962" s="1" t="s">
        <v>532</v>
      </c>
    </row>
    <row r="963" spans="1:21" ht="15" x14ac:dyDescent="0.2">
      <c r="A963" s="10">
        <v>2</v>
      </c>
      <c r="B963" s="11" t="s">
        <v>238</v>
      </c>
      <c r="C963" s="12" t="s">
        <v>245</v>
      </c>
      <c r="D963" s="11" t="s">
        <v>237</v>
      </c>
      <c r="E963" s="13">
        <v>46.73498</v>
      </c>
      <c r="F963" s="14">
        <v>284408</v>
      </c>
      <c r="G963" s="14">
        <v>13291802.19184</v>
      </c>
      <c r="H963" s="15">
        <v>313174</v>
      </c>
      <c r="I963" s="14">
        <v>14636180.62652</v>
      </c>
      <c r="J963" s="16">
        <v>1</v>
      </c>
      <c r="K963" s="14">
        <v>313174</v>
      </c>
      <c r="L963" s="14">
        <v>14636180.62652</v>
      </c>
      <c r="M963" s="14"/>
      <c r="N963" s="14"/>
      <c r="O963" s="14">
        <v>313174</v>
      </c>
      <c r="P963" s="14">
        <v>14636180.62652</v>
      </c>
      <c r="Q963" s="14">
        <f t="shared" si="16"/>
        <v>14636180.62652</v>
      </c>
      <c r="R963" s="14">
        <v>1344378.4346799999</v>
      </c>
      <c r="U963" s="1" t="s">
        <v>532</v>
      </c>
    </row>
    <row r="964" spans="1:21" ht="15" x14ac:dyDescent="0.2">
      <c r="A964" s="10">
        <v>3</v>
      </c>
      <c r="B964" s="11" t="s">
        <v>242</v>
      </c>
      <c r="C964" s="12" t="s">
        <v>245</v>
      </c>
      <c r="D964" s="11" t="s">
        <v>237</v>
      </c>
      <c r="E964" s="13">
        <v>7.4866199999999994</v>
      </c>
      <c r="F964" s="14">
        <v>284408</v>
      </c>
      <c r="G964" s="14">
        <v>2129254.62096</v>
      </c>
      <c r="H964" s="15">
        <v>313174</v>
      </c>
      <c r="I964" s="14">
        <v>2344614.7318799999</v>
      </c>
      <c r="J964" s="16">
        <v>1</v>
      </c>
      <c r="K964" s="14">
        <v>313174</v>
      </c>
      <c r="L964" s="14">
        <v>2344614.7318799999</v>
      </c>
      <c r="M964" s="14"/>
      <c r="N964" s="14"/>
      <c r="O964" s="14">
        <v>313174</v>
      </c>
      <c r="P964" s="14">
        <v>2344614.7318799999</v>
      </c>
      <c r="Q964" s="14">
        <f t="shared" si="16"/>
        <v>2344614.7318799999</v>
      </c>
      <c r="R964" s="14">
        <v>215360.11091999989</v>
      </c>
      <c r="U964" s="1" t="s">
        <v>532</v>
      </c>
    </row>
    <row r="965" spans="1:21" ht="15" x14ac:dyDescent="0.2">
      <c r="A965" s="10">
        <v>4</v>
      </c>
      <c r="B965" s="11" t="s">
        <v>244</v>
      </c>
      <c r="C965" s="12" t="s">
        <v>245</v>
      </c>
      <c r="D965" s="11" t="s">
        <v>237</v>
      </c>
      <c r="E965" s="13">
        <v>52.481182000000004</v>
      </c>
      <c r="F965" s="14">
        <v>284408</v>
      </c>
      <c r="G965" s="14">
        <v>14926068.010256002</v>
      </c>
      <c r="H965" s="15">
        <v>313174</v>
      </c>
      <c r="I965" s="14">
        <v>16435741.691668002</v>
      </c>
      <c r="J965" s="16">
        <v>1</v>
      </c>
      <c r="K965" s="14">
        <v>313174</v>
      </c>
      <c r="L965" s="14">
        <v>16435741.691668002</v>
      </c>
      <c r="M965" s="14"/>
      <c r="N965" s="14"/>
      <c r="O965" s="14">
        <v>313174</v>
      </c>
      <c r="P965" s="14">
        <v>16435741.691668002</v>
      </c>
      <c r="Q965" s="14">
        <f t="shared" si="16"/>
        <v>16435741.691668002</v>
      </c>
      <c r="R965" s="14">
        <v>1509673.6814120002</v>
      </c>
      <c r="U965" s="1" t="s">
        <v>532</v>
      </c>
    </row>
    <row r="966" spans="1:21" ht="15" x14ac:dyDescent="0.2">
      <c r="A966" s="10">
        <v>1</v>
      </c>
      <c r="B966" s="11" t="s">
        <v>33</v>
      </c>
      <c r="C966" s="12" t="s">
        <v>245</v>
      </c>
      <c r="D966" s="11" t="s">
        <v>237</v>
      </c>
      <c r="E966" s="13">
        <v>187.98952400000005</v>
      </c>
      <c r="F966" s="14">
        <v>284408</v>
      </c>
      <c r="G966" s="14">
        <v>53465724.541792013</v>
      </c>
      <c r="H966" s="15">
        <v>313200</v>
      </c>
      <c r="I966" s="14">
        <v>58878318.916800015</v>
      </c>
      <c r="J966" s="16">
        <v>1</v>
      </c>
      <c r="K966" s="14">
        <v>313200</v>
      </c>
      <c r="L966" s="14">
        <v>58878318.916800015</v>
      </c>
      <c r="M966" s="14"/>
      <c r="N966" s="14"/>
      <c r="O966" s="14">
        <v>313200</v>
      </c>
      <c r="P966" s="14">
        <v>58878318.916800015</v>
      </c>
      <c r="Q966" s="14">
        <f t="shared" si="16"/>
        <v>58878318.916800015</v>
      </c>
      <c r="R966" s="14">
        <v>5412594.3750080019</v>
      </c>
      <c r="U966" s="1" t="s">
        <v>533</v>
      </c>
    </row>
    <row r="967" spans="1:21" ht="15" x14ac:dyDescent="0.2">
      <c r="A967" s="10">
        <v>2</v>
      </c>
      <c r="B967" s="11" t="s">
        <v>33</v>
      </c>
      <c r="C967" s="12" t="s">
        <v>245</v>
      </c>
      <c r="D967" s="11" t="s">
        <v>237</v>
      </c>
      <c r="E967" s="13">
        <v>37.657978000000007</v>
      </c>
      <c r="F967" s="14">
        <v>284408</v>
      </c>
      <c r="G967" s="14">
        <v>10710230.207024002</v>
      </c>
      <c r="H967" s="15">
        <v>313200</v>
      </c>
      <c r="I967" s="14">
        <v>11794478.709600002</v>
      </c>
      <c r="J967" s="16">
        <v>1</v>
      </c>
      <c r="K967" s="14">
        <v>313200</v>
      </c>
      <c r="L967" s="14">
        <v>11794478.709600002</v>
      </c>
      <c r="M967" s="14"/>
      <c r="N967" s="14"/>
      <c r="O967" s="14">
        <v>313200</v>
      </c>
      <c r="P967" s="14">
        <v>11794478.709600002</v>
      </c>
      <c r="Q967" s="14">
        <f t="shared" si="16"/>
        <v>11794478.709600002</v>
      </c>
      <c r="R967" s="14">
        <v>1084248.5025759991</v>
      </c>
      <c r="U967" s="1" t="s">
        <v>533</v>
      </c>
    </row>
    <row r="968" spans="1:21" ht="15" x14ac:dyDescent="0.2">
      <c r="A968" s="10">
        <v>3</v>
      </c>
      <c r="B968" s="11" t="s">
        <v>526</v>
      </c>
      <c r="C968" s="12" t="s">
        <v>245</v>
      </c>
      <c r="D968" s="11" t="s">
        <v>237</v>
      </c>
      <c r="E968" s="13">
        <v>41.586245999999996</v>
      </c>
      <c r="F968" s="14">
        <v>284408</v>
      </c>
      <c r="G968" s="14">
        <v>11827461.052367998</v>
      </c>
      <c r="H968" s="15">
        <v>313200</v>
      </c>
      <c r="I968" s="14">
        <v>13024812.247199999</v>
      </c>
      <c r="J968" s="16">
        <v>1</v>
      </c>
      <c r="K968" s="14">
        <v>313200</v>
      </c>
      <c r="L968" s="14">
        <v>13024812.247199999</v>
      </c>
      <c r="M968" s="14"/>
      <c r="N968" s="14"/>
      <c r="O968" s="14">
        <v>313200</v>
      </c>
      <c r="P968" s="14">
        <v>13024812.247199999</v>
      </c>
      <c r="Q968" s="14">
        <f t="shared" si="16"/>
        <v>13024812.247199999</v>
      </c>
      <c r="R968" s="14">
        <v>1197351.1948320009</v>
      </c>
      <c r="U968" s="1" t="s">
        <v>533</v>
      </c>
    </row>
    <row r="969" spans="1:21" ht="15" x14ac:dyDescent="0.2">
      <c r="A969" s="10">
        <v>4</v>
      </c>
      <c r="B969" s="11" t="s">
        <v>235</v>
      </c>
      <c r="C969" s="12" t="s">
        <v>245</v>
      </c>
      <c r="D969" s="11" t="s">
        <v>237</v>
      </c>
      <c r="E969" s="13">
        <v>192.624146</v>
      </c>
      <c r="F969" s="14">
        <v>284408</v>
      </c>
      <c r="G969" s="14">
        <v>54783848.115567997</v>
      </c>
      <c r="H969" s="15">
        <v>313174</v>
      </c>
      <c r="I969" s="14">
        <v>60324874.299403995</v>
      </c>
      <c r="J969" s="16">
        <v>1</v>
      </c>
      <c r="K969" s="14">
        <v>313174</v>
      </c>
      <c r="L969" s="14">
        <v>60324874.299403995</v>
      </c>
      <c r="M969" s="14"/>
      <c r="N969" s="14"/>
      <c r="O969" s="14">
        <v>313174</v>
      </c>
      <c r="P969" s="14">
        <v>60324874.299403995</v>
      </c>
      <c r="Q969" s="14">
        <f t="shared" si="16"/>
        <v>60324874.299403995</v>
      </c>
      <c r="R969" s="14">
        <v>5541026.1838359982</v>
      </c>
      <c r="U969" s="1" t="s">
        <v>531</v>
      </c>
    </row>
    <row r="970" spans="1:21" ht="15" x14ac:dyDescent="0.2">
      <c r="A970" s="10">
        <v>5</v>
      </c>
      <c r="B970" s="11" t="s">
        <v>238</v>
      </c>
      <c r="C970" s="12" t="s">
        <v>245</v>
      </c>
      <c r="D970" s="11" t="s">
        <v>237</v>
      </c>
      <c r="E970" s="13">
        <v>48.683830000000007</v>
      </c>
      <c r="F970" s="14">
        <v>284408</v>
      </c>
      <c r="G970" s="14">
        <v>13846070.722640002</v>
      </c>
      <c r="H970" s="15">
        <v>313174</v>
      </c>
      <c r="I970" s="14">
        <v>15246509.776420003</v>
      </c>
      <c r="J970" s="16">
        <v>1</v>
      </c>
      <c r="K970" s="14">
        <v>313174</v>
      </c>
      <c r="L970" s="14">
        <v>15246509.776420003</v>
      </c>
      <c r="M970" s="14"/>
      <c r="N970" s="14"/>
      <c r="O970" s="14">
        <v>313174</v>
      </c>
      <c r="P970" s="14">
        <v>15246509.776420003</v>
      </c>
      <c r="Q970" s="14">
        <f t="shared" si="16"/>
        <v>15246509.776420003</v>
      </c>
      <c r="R970" s="14">
        <v>1400439.0537800007</v>
      </c>
      <c r="U970" s="1" t="s">
        <v>531</v>
      </c>
    </row>
    <row r="971" spans="1:21" ht="15" x14ac:dyDescent="0.2">
      <c r="A971" s="10">
        <v>6</v>
      </c>
      <c r="B971" s="11" t="s">
        <v>240</v>
      </c>
      <c r="C971" s="12" t="s">
        <v>245</v>
      </c>
      <c r="D971" s="11" t="s">
        <v>237</v>
      </c>
      <c r="E971" s="13">
        <v>7.4866199999999994</v>
      </c>
      <c r="F971" s="14">
        <v>284408</v>
      </c>
      <c r="G971" s="14">
        <v>2129254.62096</v>
      </c>
      <c r="H971" s="15">
        <v>313174</v>
      </c>
      <c r="I971" s="14">
        <v>2344614.7318799999</v>
      </c>
      <c r="J971" s="16">
        <v>1</v>
      </c>
      <c r="K971" s="14">
        <v>313174</v>
      </c>
      <c r="L971" s="14">
        <v>2344614.7318799999</v>
      </c>
      <c r="M971" s="14"/>
      <c r="N971" s="14"/>
      <c r="O971" s="14">
        <v>313174</v>
      </c>
      <c r="P971" s="14">
        <v>2344614.7318799999</v>
      </c>
      <c r="Q971" s="14">
        <f t="shared" si="16"/>
        <v>2344614.7318799999</v>
      </c>
      <c r="R971" s="14">
        <v>215360.11091999989</v>
      </c>
      <c r="U971" s="1" t="s">
        <v>531</v>
      </c>
    </row>
    <row r="972" spans="1:21" ht="15" x14ac:dyDescent="0.2">
      <c r="A972" s="10">
        <v>7</v>
      </c>
      <c r="B972" s="11" t="s">
        <v>242</v>
      </c>
      <c r="C972" s="12" t="s">
        <v>245</v>
      </c>
      <c r="D972" s="11" t="s">
        <v>237</v>
      </c>
      <c r="E972" s="13">
        <v>115.56258599999997</v>
      </c>
      <c r="F972" s="14">
        <v>284408</v>
      </c>
      <c r="G972" s="14">
        <v>32866923.95908799</v>
      </c>
      <c r="H972" s="15">
        <v>313174</v>
      </c>
      <c r="I972" s="14">
        <v>36191197.30796399</v>
      </c>
      <c r="J972" s="16">
        <v>1</v>
      </c>
      <c r="K972" s="14">
        <v>313174</v>
      </c>
      <c r="L972" s="14">
        <v>36191197.30796399</v>
      </c>
      <c r="M972" s="14"/>
      <c r="N972" s="14"/>
      <c r="O972" s="14">
        <v>313174</v>
      </c>
      <c r="P972" s="14">
        <v>36191197.30796399</v>
      </c>
      <c r="Q972" s="14">
        <f t="shared" si="16"/>
        <v>36191197.30796399</v>
      </c>
      <c r="R972" s="14">
        <v>3324273.3488759995</v>
      </c>
      <c r="U972" s="1" t="s">
        <v>531</v>
      </c>
    </row>
    <row r="973" spans="1:21" ht="15" x14ac:dyDescent="0.2">
      <c r="A973" s="10">
        <v>8</v>
      </c>
      <c r="B973" s="11" t="s">
        <v>244</v>
      </c>
      <c r="C973" s="12" t="s">
        <v>528</v>
      </c>
      <c r="D973" s="11" t="s">
        <v>237</v>
      </c>
      <c r="E973" s="13">
        <v>0.246</v>
      </c>
      <c r="F973" s="14">
        <v>253949</v>
      </c>
      <c r="G973" s="14">
        <v>62471.453999999998</v>
      </c>
      <c r="H973" s="15">
        <v>263826</v>
      </c>
      <c r="I973" s="14">
        <v>64901.195999999996</v>
      </c>
      <c r="J973" s="16">
        <v>1</v>
      </c>
      <c r="K973" s="14">
        <v>263826</v>
      </c>
      <c r="L973" s="14">
        <v>64901.195999999996</v>
      </c>
      <c r="M973" s="14"/>
      <c r="N973" s="14"/>
      <c r="O973" s="14">
        <v>263826</v>
      </c>
      <c r="P973" s="14">
        <v>64901.195999999996</v>
      </c>
      <c r="Q973" s="14">
        <f t="shared" si="16"/>
        <v>64901.195999999996</v>
      </c>
      <c r="R973" s="14">
        <v>2429.7419999999984</v>
      </c>
      <c r="U973" s="1" t="s">
        <v>531</v>
      </c>
    </row>
    <row r="974" spans="1:21" ht="15" hidden="1" x14ac:dyDescent="0.2">
      <c r="A974" s="10">
        <v>9</v>
      </c>
      <c r="B974" s="11" t="s">
        <v>238</v>
      </c>
      <c r="C974" s="12" t="s">
        <v>477</v>
      </c>
      <c r="D974" s="11" t="s">
        <v>478</v>
      </c>
      <c r="E974" s="13">
        <v>6</v>
      </c>
      <c r="F974" s="14">
        <v>133000</v>
      </c>
      <c r="G974" s="14">
        <v>798000</v>
      </c>
      <c r="H974" s="15">
        <v>133000</v>
      </c>
      <c r="I974" s="14">
        <v>798000</v>
      </c>
      <c r="J974" s="16">
        <v>1</v>
      </c>
      <c r="K974" s="14">
        <v>133000</v>
      </c>
      <c r="L974" s="14">
        <v>798000</v>
      </c>
      <c r="M974" s="14"/>
      <c r="N974" s="14"/>
      <c r="O974" s="14">
        <v>133000</v>
      </c>
      <c r="P974" s="14">
        <v>798000</v>
      </c>
      <c r="Q974" s="14">
        <f t="shared" si="16"/>
        <v>798000</v>
      </c>
      <c r="R974" s="14">
        <v>0</v>
      </c>
      <c r="U974" s="1" t="s">
        <v>531</v>
      </c>
    </row>
    <row r="975" spans="1:21" ht="16.5" customHeight="1" x14ac:dyDescent="0.2">
      <c r="A975" s="17"/>
      <c r="B975" s="18"/>
      <c r="C975" s="19" t="s">
        <v>17</v>
      </c>
      <c r="D975" s="18"/>
      <c r="E975" s="20"/>
      <c r="F975" s="21"/>
      <c r="G975" s="21">
        <v>320098666.652722</v>
      </c>
      <c r="H975" s="22"/>
      <c r="I975" s="21">
        <v>352173189.16320604</v>
      </c>
      <c r="J975" s="23"/>
      <c r="K975" s="21"/>
      <c r="L975" s="21">
        <v>352173189.16320604</v>
      </c>
      <c r="M975" s="21"/>
      <c r="N975" s="21">
        <v>0</v>
      </c>
      <c r="O975" s="21"/>
      <c r="P975" s="21">
        <v>352173189.16320604</v>
      </c>
      <c r="Q975" s="21">
        <f>SUBTOTAL(9,Q911:Q974)</f>
        <v>2086868340.6720917</v>
      </c>
      <c r="R975" s="21">
        <v>32074522.510483999</v>
      </c>
      <c r="U975" s="1" t="s">
        <v>532</v>
      </c>
    </row>
    <row r="976" spans="1:21" ht="16.5" hidden="1" customHeight="1" x14ac:dyDescent="0.2">
      <c r="A976" s="4" t="s">
        <v>18</v>
      </c>
      <c r="B976" s="5"/>
      <c r="C976" s="5" t="s">
        <v>19</v>
      </c>
      <c r="D976" s="5"/>
      <c r="E976" s="6"/>
      <c r="F976" s="7"/>
      <c r="G976" s="7"/>
      <c r="H976" s="8"/>
      <c r="I976" s="7"/>
      <c r="J976" s="9"/>
      <c r="K976" s="7"/>
      <c r="L976" s="7"/>
      <c r="M976" s="7"/>
      <c r="N976" s="7"/>
      <c r="O976" s="7"/>
      <c r="P976" s="7"/>
      <c r="Q976" s="7"/>
      <c r="R976" s="7"/>
      <c r="U976" s="1" t="s">
        <v>532</v>
      </c>
    </row>
    <row r="977" spans="1:21" ht="16.5" hidden="1" customHeight="1" x14ac:dyDescent="0.2">
      <c r="A977" s="10">
        <v>1</v>
      </c>
      <c r="B977" s="11" t="s">
        <v>246</v>
      </c>
      <c r="C977" s="12" t="s">
        <v>470</v>
      </c>
      <c r="D977" s="11" t="s">
        <v>471</v>
      </c>
      <c r="E977" s="13">
        <v>2</v>
      </c>
      <c r="F977" s="14">
        <v>2550000</v>
      </c>
      <c r="G977" s="14">
        <v>5100000</v>
      </c>
      <c r="H977" s="15">
        <v>2550000</v>
      </c>
      <c r="I977" s="14">
        <v>5100000</v>
      </c>
      <c r="J977" s="16">
        <v>1</v>
      </c>
      <c r="K977" s="14">
        <v>2550000</v>
      </c>
      <c r="L977" s="14">
        <v>5100000</v>
      </c>
      <c r="M977" s="14"/>
      <c r="N977" s="14">
        <v>0</v>
      </c>
      <c r="O977" s="14">
        <v>2550000</v>
      </c>
      <c r="P977" s="14">
        <v>5100000</v>
      </c>
      <c r="Q977" s="14">
        <f t="shared" ref="Q977:Q1008" si="17">E977*O977</f>
        <v>5100000</v>
      </c>
      <c r="R977" s="14">
        <v>0</v>
      </c>
      <c r="U977" s="1" t="s">
        <v>533</v>
      </c>
    </row>
    <row r="978" spans="1:21" ht="16.5" hidden="1" customHeight="1" x14ac:dyDescent="0.2">
      <c r="A978" s="10">
        <v>2</v>
      </c>
      <c r="B978" s="11" t="s">
        <v>249</v>
      </c>
      <c r="C978" s="12" t="s">
        <v>390</v>
      </c>
      <c r="D978" s="11" t="s">
        <v>248</v>
      </c>
      <c r="E978" s="13">
        <v>5.2380000000000003E-2</v>
      </c>
      <c r="F978" s="14">
        <v>2242159</v>
      </c>
      <c r="G978" s="14">
        <v>117444.28842000001</v>
      </c>
      <c r="H978" s="15">
        <v>2101438</v>
      </c>
      <c r="I978" s="14">
        <v>110073.32244</v>
      </c>
      <c r="J978" s="16">
        <v>1</v>
      </c>
      <c r="K978" s="14">
        <v>2101438</v>
      </c>
      <c r="L978" s="14">
        <v>110073.32244</v>
      </c>
      <c r="M978" s="14"/>
      <c r="N978" s="14">
        <v>0</v>
      </c>
      <c r="O978" s="14">
        <v>2101438</v>
      </c>
      <c r="P978" s="14">
        <v>110073.32244</v>
      </c>
      <c r="Q978" s="14">
        <f t="shared" si="17"/>
        <v>110073.32244</v>
      </c>
      <c r="R978" s="14">
        <v>-7370.9659800000081</v>
      </c>
      <c r="U978" s="1" t="s">
        <v>532</v>
      </c>
    </row>
    <row r="979" spans="1:21" ht="16.5" hidden="1" customHeight="1" x14ac:dyDescent="0.2">
      <c r="A979" s="10">
        <v>3</v>
      </c>
      <c r="B979" s="11" t="s">
        <v>251</v>
      </c>
      <c r="C979" s="12" t="s">
        <v>390</v>
      </c>
      <c r="D979" s="11" t="s">
        <v>248</v>
      </c>
      <c r="E979" s="13">
        <v>5.2380000000000003E-2</v>
      </c>
      <c r="F979" s="14">
        <v>2242159</v>
      </c>
      <c r="G979" s="14">
        <v>117444.28842000001</v>
      </c>
      <c r="H979" s="15">
        <v>2101438</v>
      </c>
      <c r="I979" s="14">
        <v>110073.32244</v>
      </c>
      <c r="J979" s="16">
        <v>1</v>
      </c>
      <c r="K979" s="14">
        <v>2101438</v>
      </c>
      <c r="L979" s="14">
        <v>110073.32244</v>
      </c>
      <c r="M979" s="14"/>
      <c r="N979" s="14">
        <v>0</v>
      </c>
      <c r="O979" s="14">
        <v>2101438</v>
      </c>
      <c r="P979" s="14">
        <v>110073.32244</v>
      </c>
      <c r="Q979" s="14">
        <f t="shared" si="17"/>
        <v>110073.32244</v>
      </c>
      <c r="R979" s="14">
        <v>-7370.9659800000081</v>
      </c>
      <c r="U979" s="1" t="s">
        <v>531</v>
      </c>
    </row>
    <row r="980" spans="1:21" ht="16.5" hidden="1" customHeight="1" x14ac:dyDescent="0.2">
      <c r="A980" s="10">
        <v>4</v>
      </c>
      <c r="B980" s="11" t="s">
        <v>253</v>
      </c>
      <c r="C980" s="12" t="s">
        <v>247</v>
      </c>
      <c r="D980" s="11" t="s">
        <v>248</v>
      </c>
      <c r="E980" s="13">
        <v>0.21801000000000001</v>
      </c>
      <c r="F980" s="14">
        <v>2256343</v>
      </c>
      <c r="G980" s="14">
        <v>491905.33743000001</v>
      </c>
      <c r="H980" s="15">
        <v>2089914</v>
      </c>
      <c r="I980" s="14">
        <v>455622.15114000003</v>
      </c>
      <c r="J980" s="16">
        <v>1</v>
      </c>
      <c r="K980" s="14">
        <v>2089914</v>
      </c>
      <c r="L980" s="14">
        <v>455622.15114000003</v>
      </c>
      <c r="M980" s="14"/>
      <c r="N980" s="14">
        <v>0</v>
      </c>
      <c r="O980" s="14">
        <v>2089914</v>
      </c>
      <c r="P980" s="14">
        <v>455622.15114000003</v>
      </c>
      <c r="Q980" s="14">
        <f t="shared" si="17"/>
        <v>455622.15114000003</v>
      </c>
      <c r="R980" s="14">
        <v>-36283.186289999983</v>
      </c>
      <c r="U980" s="1" t="s">
        <v>532</v>
      </c>
    </row>
    <row r="981" spans="1:21" ht="16.5" hidden="1" customHeight="1" x14ac:dyDescent="0.2">
      <c r="A981" s="10">
        <v>5</v>
      </c>
      <c r="B981" s="11" t="s">
        <v>255</v>
      </c>
      <c r="C981" s="12" t="s">
        <v>247</v>
      </c>
      <c r="D981" s="11" t="s">
        <v>248</v>
      </c>
      <c r="E981" s="13">
        <v>0.14993200000000001</v>
      </c>
      <c r="F981" s="14">
        <v>2256343</v>
      </c>
      <c r="G981" s="14">
        <v>338298.01867600001</v>
      </c>
      <c r="H981" s="15">
        <v>2089914</v>
      </c>
      <c r="I981" s="14">
        <v>313344.98584800004</v>
      </c>
      <c r="J981" s="16">
        <v>1</v>
      </c>
      <c r="K981" s="14">
        <v>2089914</v>
      </c>
      <c r="L981" s="14">
        <v>313344.98584800004</v>
      </c>
      <c r="M981" s="14"/>
      <c r="N981" s="14">
        <v>0</v>
      </c>
      <c r="O981" s="14">
        <v>2089914</v>
      </c>
      <c r="P981" s="14">
        <v>313344.98584800004</v>
      </c>
      <c r="Q981" s="14">
        <f t="shared" si="17"/>
        <v>313344.98584800004</v>
      </c>
      <c r="R981" s="14">
        <v>-24953.032827999967</v>
      </c>
      <c r="U981" s="1" t="s">
        <v>532</v>
      </c>
    </row>
    <row r="982" spans="1:21" ht="28.5" hidden="1" customHeight="1" x14ac:dyDescent="0.2">
      <c r="A982" s="10">
        <v>6</v>
      </c>
      <c r="B982" s="11" t="s">
        <v>257</v>
      </c>
      <c r="C982" s="12" t="s">
        <v>247</v>
      </c>
      <c r="D982" s="11" t="s">
        <v>248</v>
      </c>
      <c r="E982" s="13">
        <v>0.21801000000000001</v>
      </c>
      <c r="F982" s="14">
        <v>2256343</v>
      </c>
      <c r="G982" s="14">
        <v>491905.33743000001</v>
      </c>
      <c r="H982" s="15">
        <v>2089838</v>
      </c>
      <c r="I982" s="14">
        <v>455605.58238000004</v>
      </c>
      <c r="J982" s="16">
        <v>1</v>
      </c>
      <c r="K982" s="14">
        <v>2089838</v>
      </c>
      <c r="L982" s="14">
        <v>455605.58238000004</v>
      </c>
      <c r="M982" s="14"/>
      <c r="N982" s="14">
        <v>0</v>
      </c>
      <c r="O982" s="14">
        <v>2089838</v>
      </c>
      <c r="P982" s="14">
        <v>455605.58238000004</v>
      </c>
      <c r="Q982" s="14">
        <f t="shared" si="17"/>
        <v>455605.58238000004</v>
      </c>
      <c r="R982" s="14">
        <v>-36299.755049999978</v>
      </c>
      <c r="U982" s="1" t="s">
        <v>533</v>
      </c>
    </row>
    <row r="983" spans="1:21" ht="28.5" hidden="1" customHeight="1" x14ac:dyDescent="0.2">
      <c r="A983" s="10">
        <v>7</v>
      </c>
      <c r="B983" s="11" t="s">
        <v>259</v>
      </c>
      <c r="C983" s="12" t="s">
        <v>247</v>
      </c>
      <c r="D983" s="11" t="s">
        <v>248</v>
      </c>
      <c r="E983" s="13">
        <v>0.21801000000000001</v>
      </c>
      <c r="F983" s="14">
        <v>2256343</v>
      </c>
      <c r="G983" s="14">
        <v>491905.33743000001</v>
      </c>
      <c r="H983" s="15">
        <v>2089914</v>
      </c>
      <c r="I983" s="14">
        <v>455622.15114000003</v>
      </c>
      <c r="J983" s="16">
        <v>1</v>
      </c>
      <c r="K983" s="14">
        <v>2089914</v>
      </c>
      <c r="L983" s="14">
        <v>455622.15114000003</v>
      </c>
      <c r="M983" s="14"/>
      <c r="N983" s="14">
        <v>0</v>
      </c>
      <c r="O983" s="14">
        <v>2089914</v>
      </c>
      <c r="P983" s="14">
        <v>455622.15114000003</v>
      </c>
      <c r="Q983" s="14">
        <f t="shared" si="17"/>
        <v>455622.15114000003</v>
      </c>
      <c r="R983" s="14">
        <v>-36283.186289999983</v>
      </c>
      <c r="U983" s="1" t="s">
        <v>531</v>
      </c>
    </row>
    <row r="984" spans="1:21" ht="16.5" hidden="1" customHeight="1" x14ac:dyDescent="0.2">
      <c r="A984" s="10">
        <v>8</v>
      </c>
      <c r="B984" s="11" t="s">
        <v>261</v>
      </c>
      <c r="C984" s="12" t="s">
        <v>247</v>
      </c>
      <c r="D984" s="11" t="s">
        <v>248</v>
      </c>
      <c r="E984" s="13">
        <v>0.14993200000000001</v>
      </c>
      <c r="F984" s="14">
        <v>2256343</v>
      </c>
      <c r="G984" s="14">
        <v>338298.01867600001</v>
      </c>
      <c r="H984" s="15">
        <v>2089914</v>
      </c>
      <c r="I984" s="14">
        <v>313344.98584800004</v>
      </c>
      <c r="J984" s="16">
        <v>1</v>
      </c>
      <c r="K984" s="14">
        <v>2089914</v>
      </c>
      <c r="L984" s="14">
        <v>313344.98584800004</v>
      </c>
      <c r="M984" s="14"/>
      <c r="N984" s="14">
        <v>0</v>
      </c>
      <c r="O984" s="14">
        <v>2089914</v>
      </c>
      <c r="P984" s="14">
        <v>313344.98584800004</v>
      </c>
      <c r="Q984" s="14">
        <f t="shared" si="17"/>
        <v>313344.98584800004</v>
      </c>
      <c r="R984" s="14">
        <v>-24953.032827999967</v>
      </c>
      <c r="U984" s="1" t="s">
        <v>531</v>
      </c>
    </row>
    <row r="985" spans="1:21" ht="16.5" hidden="1" customHeight="1" x14ac:dyDescent="0.2">
      <c r="A985" s="10">
        <v>9</v>
      </c>
      <c r="B985" s="11" t="s">
        <v>263</v>
      </c>
      <c r="C985" s="12" t="s">
        <v>530</v>
      </c>
      <c r="D985" s="11" t="s">
        <v>248</v>
      </c>
      <c r="E985" s="13">
        <v>0.55000000000000004</v>
      </c>
      <c r="F985" s="14">
        <v>1612736</v>
      </c>
      <c r="G985" s="14">
        <v>887004.8</v>
      </c>
      <c r="H985" s="15">
        <v>1507908</v>
      </c>
      <c r="I985" s="14">
        <v>829349.4</v>
      </c>
      <c r="J985" s="16">
        <v>1</v>
      </c>
      <c r="K985" s="14">
        <v>1507908</v>
      </c>
      <c r="L985" s="14">
        <v>829349.4</v>
      </c>
      <c r="M985" s="14"/>
      <c r="N985" s="14">
        <v>0</v>
      </c>
      <c r="O985" s="14">
        <v>1507908</v>
      </c>
      <c r="P985" s="14">
        <v>829349.4</v>
      </c>
      <c r="Q985" s="14">
        <f t="shared" si="17"/>
        <v>829349.4</v>
      </c>
      <c r="R985" s="14">
        <v>-57655.400000000023</v>
      </c>
      <c r="U985" s="1" t="s">
        <v>531</v>
      </c>
    </row>
    <row r="986" spans="1:21" ht="16.5" hidden="1" customHeight="1" x14ac:dyDescent="0.2">
      <c r="A986" s="10">
        <v>10</v>
      </c>
      <c r="B986" s="11" t="s">
        <v>265</v>
      </c>
      <c r="C986" s="12" t="s">
        <v>250</v>
      </c>
      <c r="D986" s="11" t="s">
        <v>248</v>
      </c>
      <c r="E986" s="13">
        <v>0.15054300000000001</v>
      </c>
      <c r="F986" s="14">
        <v>3038093</v>
      </c>
      <c r="G986" s="14">
        <v>457363.63449900004</v>
      </c>
      <c r="H986" s="15">
        <v>3108343</v>
      </c>
      <c r="I986" s="14">
        <v>467939.280249</v>
      </c>
      <c r="J986" s="16">
        <v>1</v>
      </c>
      <c r="K986" s="14">
        <v>3108343</v>
      </c>
      <c r="L986" s="14">
        <v>467939.280249</v>
      </c>
      <c r="M986" s="14"/>
      <c r="N986" s="14">
        <v>0</v>
      </c>
      <c r="O986" s="14">
        <v>3108343</v>
      </c>
      <c r="P986" s="14">
        <v>467939.280249</v>
      </c>
      <c r="Q986" s="14">
        <f t="shared" si="17"/>
        <v>467939.280249</v>
      </c>
      <c r="R986" s="14">
        <v>10575.645749999967</v>
      </c>
      <c r="U986" s="1" t="s">
        <v>532</v>
      </c>
    </row>
    <row r="987" spans="1:21" ht="16.5" hidden="1" customHeight="1" x14ac:dyDescent="0.2">
      <c r="A987" s="10">
        <v>11</v>
      </c>
      <c r="B987" s="11" t="s">
        <v>267</v>
      </c>
      <c r="C987" s="12" t="s">
        <v>250</v>
      </c>
      <c r="D987" s="11" t="s">
        <v>248</v>
      </c>
      <c r="E987" s="13">
        <v>1.5705E-2</v>
      </c>
      <c r="F987" s="14">
        <v>3038093</v>
      </c>
      <c r="G987" s="14">
        <v>47713.250565000002</v>
      </c>
      <c r="H987" s="15">
        <v>3108343</v>
      </c>
      <c r="I987" s="14">
        <v>48816.526814999997</v>
      </c>
      <c r="J987" s="16">
        <v>1</v>
      </c>
      <c r="K987" s="14">
        <v>3108343</v>
      </c>
      <c r="L987" s="14">
        <v>48816.526814999997</v>
      </c>
      <c r="M987" s="14"/>
      <c r="N987" s="14">
        <v>0</v>
      </c>
      <c r="O987" s="14">
        <v>3108343</v>
      </c>
      <c r="P987" s="14">
        <v>48816.526814999997</v>
      </c>
      <c r="Q987" s="14">
        <f t="shared" si="17"/>
        <v>48816.526814999997</v>
      </c>
      <c r="R987" s="14">
        <v>1103.2762499999953</v>
      </c>
      <c r="U987" s="1" t="s">
        <v>532</v>
      </c>
    </row>
    <row r="988" spans="1:21" ht="16.5" hidden="1" customHeight="1" x14ac:dyDescent="0.2">
      <c r="A988" s="10">
        <v>12</v>
      </c>
      <c r="B988" s="11" t="s">
        <v>269</v>
      </c>
      <c r="C988" s="12" t="s">
        <v>250</v>
      </c>
      <c r="D988" s="11" t="s">
        <v>248</v>
      </c>
      <c r="E988" s="13">
        <v>0.14901400000000001</v>
      </c>
      <c r="F988" s="14">
        <v>3038093</v>
      </c>
      <c r="G988" s="14">
        <v>452718.39030200004</v>
      </c>
      <c r="H988" s="15">
        <v>3108408</v>
      </c>
      <c r="I988" s="14">
        <v>463196.30971200002</v>
      </c>
      <c r="J988" s="16">
        <v>1</v>
      </c>
      <c r="K988" s="14">
        <v>3108408</v>
      </c>
      <c r="L988" s="14">
        <v>463196.30971200002</v>
      </c>
      <c r="M988" s="14"/>
      <c r="N988" s="14">
        <v>0</v>
      </c>
      <c r="O988" s="14">
        <v>3108408</v>
      </c>
      <c r="P988" s="14">
        <v>463196.30971200002</v>
      </c>
      <c r="Q988" s="14">
        <f t="shared" si="17"/>
        <v>463196.30971200002</v>
      </c>
      <c r="R988" s="14">
        <v>10477.919409999973</v>
      </c>
      <c r="U988" s="1" t="s">
        <v>533</v>
      </c>
    </row>
    <row r="989" spans="1:21" ht="16.5" hidden="1" customHeight="1" x14ac:dyDescent="0.2">
      <c r="A989" s="10">
        <v>13</v>
      </c>
      <c r="B989" s="11" t="s">
        <v>271</v>
      </c>
      <c r="C989" s="12" t="s">
        <v>250</v>
      </c>
      <c r="D989" s="11" t="s">
        <v>248</v>
      </c>
      <c r="E989" s="13">
        <v>1.1301E-2</v>
      </c>
      <c r="F989" s="14">
        <v>3038093</v>
      </c>
      <c r="G989" s="14">
        <v>34333.488992999999</v>
      </c>
      <c r="H989" s="15">
        <v>3108408</v>
      </c>
      <c r="I989" s="14">
        <v>35128.118807999999</v>
      </c>
      <c r="J989" s="16">
        <v>1</v>
      </c>
      <c r="K989" s="14">
        <v>3108408</v>
      </c>
      <c r="L989" s="14">
        <v>35128.118807999999</v>
      </c>
      <c r="M989" s="14"/>
      <c r="N989" s="14">
        <v>0</v>
      </c>
      <c r="O989" s="14">
        <v>3108408</v>
      </c>
      <c r="P989" s="14">
        <v>35128.118807999999</v>
      </c>
      <c r="Q989" s="14">
        <f t="shared" si="17"/>
        <v>35128.118807999999</v>
      </c>
      <c r="R989" s="14">
        <v>794.62981500000024</v>
      </c>
      <c r="U989" s="1" t="s">
        <v>533</v>
      </c>
    </row>
    <row r="990" spans="1:21" ht="16.5" hidden="1" customHeight="1" x14ac:dyDescent="0.2">
      <c r="A990" s="10">
        <v>14</v>
      </c>
      <c r="B990" s="11" t="s">
        <v>273</v>
      </c>
      <c r="C990" s="12" t="s">
        <v>250</v>
      </c>
      <c r="D990" s="11" t="s">
        <v>248</v>
      </c>
      <c r="E990" s="13">
        <v>0.15054300000000001</v>
      </c>
      <c r="F990" s="14">
        <v>3038093</v>
      </c>
      <c r="G990" s="14">
        <v>457363.63449900004</v>
      </c>
      <c r="H990" s="15">
        <v>3108343</v>
      </c>
      <c r="I990" s="14">
        <v>467939.280249</v>
      </c>
      <c r="J990" s="16">
        <v>1</v>
      </c>
      <c r="K990" s="14">
        <v>3108343</v>
      </c>
      <c r="L990" s="14">
        <v>467939.280249</v>
      </c>
      <c r="M990" s="14"/>
      <c r="N990" s="14">
        <v>0</v>
      </c>
      <c r="O990" s="14">
        <v>3108343</v>
      </c>
      <c r="P990" s="14">
        <v>467939.280249</v>
      </c>
      <c r="Q990" s="14">
        <f t="shared" si="17"/>
        <v>467939.280249</v>
      </c>
      <c r="R990" s="14">
        <v>10575.645749999967</v>
      </c>
      <c r="U990" s="1" t="s">
        <v>531</v>
      </c>
    </row>
    <row r="991" spans="1:21" ht="16.5" hidden="1" customHeight="1" x14ac:dyDescent="0.2">
      <c r="A991" s="10">
        <v>15</v>
      </c>
      <c r="B991" s="11" t="s">
        <v>275</v>
      </c>
      <c r="C991" s="12" t="s">
        <v>250</v>
      </c>
      <c r="D991" s="11" t="s">
        <v>248</v>
      </c>
      <c r="E991" s="13">
        <v>1.6861000000000001E-2</v>
      </c>
      <c r="F991" s="14">
        <v>3038093</v>
      </c>
      <c r="G991" s="14">
        <v>51225.286073000003</v>
      </c>
      <c r="H991" s="15">
        <v>3108343</v>
      </c>
      <c r="I991" s="14">
        <v>52409.771323000001</v>
      </c>
      <c r="J991" s="16">
        <v>1</v>
      </c>
      <c r="K991" s="14">
        <v>3108343</v>
      </c>
      <c r="L991" s="14">
        <v>52409.771323000001</v>
      </c>
      <c r="M991" s="14"/>
      <c r="N991" s="14">
        <v>0</v>
      </c>
      <c r="O991" s="14">
        <v>3108343</v>
      </c>
      <c r="P991" s="14">
        <v>52409.771323000001</v>
      </c>
      <c r="Q991" s="14">
        <f t="shared" si="17"/>
        <v>52409.771323000001</v>
      </c>
      <c r="R991" s="14">
        <v>1184.4852499999979</v>
      </c>
      <c r="U991" s="1" t="s">
        <v>531</v>
      </c>
    </row>
    <row r="992" spans="1:21" ht="16.5" hidden="1" customHeight="1" x14ac:dyDescent="0.2">
      <c r="A992" s="10">
        <v>16</v>
      </c>
      <c r="B992" s="11" t="s">
        <v>277</v>
      </c>
      <c r="C992" s="12" t="s">
        <v>465</v>
      </c>
      <c r="D992" s="11" t="s">
        <v>248</v>
      </c>
      <c r="E992" s="13">
        <v>1.4000000000000001</v>
      </c>
      <c r="F992" s="14">
        <v>15042</v>
      </c>
      <c r="G992" s="14">
        <v>21058.800000000003</v>
      </c>
      <c r="H992" s="15">
        <v>15072</v>
      </c>
      <c r="I992" s="14">
        <v>21100.800000000003</v>
      </c>
      <c r="J992" s="16">
        <v>1</v>
      </c>
      <c r="K992" s="14">
        <v>15072</v>
      </c>
      <c r="L992" s="14">
        <v>21100.800000000003</v>
      </c>
      <c r="M992" s="14"/>
      <c r="N992" s="14">
        <v>0</v>
      </c>
      <c r="O992" s="14">
        <v>15072</v>
      </c>
      <c r="P992" s="14">
        <v>21100.800000000003</v>
      </c>
      <c r="Q992" s="14">
        <f t="shared" si="17"/>
        <v>21100.800000000003</v>
      </c>
      <c r="R992" s="14">
        <v>42</v>
      </c>
      <c r="U992" s="1" t="s">
        <v>533</v>
      </c>
    </row>
    <row r="993" spans="1:21" ht="16.5" hidden="1" customHeight="1" x14ac:dyDescent="0.2">
      <c r="A993" s="10">
        <v>17</v>
      </c>
      <c r="B993" s="11" t="s">
        <v>279</v>
      </c>
      <c r="C993" s="12" t="s">
        <v>252</v>
      </c>
      <c r="D993" s="11" t="s">
        <v>248</v>
      </c>
      <c r="E993" s="13">
        <v>1.9548870000000003</v>
      </c>
      <c r="F993" s="14">
        <v>2260828</v>
      </c>
      <c r="G993" s="14">
        <v>4419663.2664360004</v>
      </c>
      <c r="H993" s="15">
        <v>2326668</v>
      </c>
      <c r="I993" s="14">
        <v>4548373.0265160007</v>
      </c>
      <c r="J993" s="16">
        <v>1</v>
      </c>
      <c r="K993" s="14">
        <v>2326668</v>
      </c>
      <c r="L993" s="14">
        <v>4548373.0265160007</v>
      </c>
      <c r="M993" s="14"/>
      <c r="N993" s="14">
        <v>0</v>
      </c>
      <c r="O993" s="14">
        <v>2326668</v>
      </c>
      <c r="P993" s="14">
        <v>4548373.0265160007</v>
      </c>
      <c r="Q993" s="14">
        <f t="shared" si="17"/>
        <v>4548373.0265160007</v>
      </c>
      <c r="R993" s="14">
        <v>128709.76008000039</v>
      </c>
      <c r="U993" s="1" t="s">
        <v>532</v>
      </c>
    </row>
    <row r="994" spans="1:21" ht="16.5" hidden="1" customHeight="1" x14ac:dyDescent="0.2">
      <c r="A994" s="10">
        <v>18</v>
      </c>
      <c r="B994" s="11" t="s">
        <v>20</v>
      </c>
      <c r="C994" s="12" t="s">
        <v>252</v>
      </c>
      <c r="D994" s="11" t="s">
        <v>248</v>
      </c>
      <c r="E994" s="13">
        <v>1.903044</v>
      </c>
      <c r="F994" s="14">
        <v>2260828</v>
      </c>
      <c r="G994" s="14">
        <v>4302455.1604319997</v>
      </c>
      <c r="H994" s="15">
        <v>2326646</v>
      </c>
      <c r="I994" s="14">
        <v>4427709.7104239995</v>
      </c>
      <c r="J994" s="16">
        <v>1</v>
      </c>
      <c r="K994" s="14">
        <v>2326646</v>
      </c>
      <c r="L994" s="14">
        <v>4427709.7104239995</v>
      </c>
      <c r="M994" s="14"/>
      <c r="N994" s="14">
        <v>0</v>
      </c>
      <c r="O994" s="14">
        <v>2326646</v>
      </c>
      <c r="P994" s="14">
        <v>4427709.7104239995</v>
      </c>
      <c r="Q994" s="14">
        <f t="shared" si="17"/>
        <v>4427709.7104239995</v>
      </c>
      <c r="R994" s="14">
        <v>125254.54999199975</v>
      </c>
      <c r="U994" s="1" t="s">
        <v>533</v>
      </c>
    </row>
    <row r="995" spans="1:21" ht="16.5" hidden="1" customHeight="1" x14ac:dyDescent="0.2">
      <c r="A995" s="10">
        <v>1</v>
      </c>
      <c r="B995" s="11" t="s">
        <v>249</v>
      </c>
      <c r="C995" s="12" t="s">
        <v>252</v>
      </c>
      <c r="D995" s="11" t="s">
        <v>248</v>
      </c>
      <c r="E995" s="13">
        <v>1.9548870000000003</v>
      </c>
      <c r="F995" s="14">
        <v>2260828</v>
      </c>
      <c r="G995" s="14">
        <v>4419663.2664360004</v>
      </c>
      <c r="H995" s="15">
        <v>2326668</v>
      </c>
      <c r="I995" s="14">
        <v>4548373.0265160007</v>
      </c>
      <c r="J995" s="16">
        <v>1</v>
      </c>
      <c r="K995" s="14">
        <v>2326668</v>
      </c>
      <c r="L995" s="14">
        <v>4548373.0265160007</v>
      </c>
      <c r="M995" s="14"/>
      <c r="N995" s="14">
        <v>0</v>
      </c>
      <c r="O995" s="14">
        <v>2326668</v>
      </c>
      <c r="P995" s="14">
        <v>4548373.0265160007</v>
      </c>
      <c r="Q995" s="14">
        <f t="shared" si="17"/>
        <v>4548373.0265160007</v>
      </c>
      <c r="R995" s="14">
        <v>128709.76008000039</v>
      </c>
      <c r="U995" s="1" t="s">
        <v>531</v>
      </c>
    </row>
    <row r="996" spans="1:21" ht="16.5" hidden="1" customHeight="1" x14ac:dyDescent="0.2">
      <c r="A996" s="10">
        <v>2</v>
      </c>
      <c r="B996" s="11" t="s">
        <v>253</v>
      </c>
      <c r="C996" s="12" t="s">
        <v>429</v>
      </c>
      <c r="D996" s="11" t="s">
        <v>248</v>
      </c>
      <c r="E996" s="13">
        <v>1.4079000000000002</v>
      </c>
      <c r="F996" s="14">
        <v>311217</v>
      </c>
      <c r="G996" s="14">
        <v>438162.41430000006</v>
      </c>
      <c r="H996" s="15">
        <v>336547</v>
      </c>
      <c r="I996" s="14">
        <v>473824.52130000002</v>
      </c>
      <c r="J996" s="16">
        <v>1</v>
      </c>
      <c r="K996" s="14">
        <v>336547</v>
      </c>
      <c r="L996" s="14">
        <v>473824.52130000002</v>
      </c>
      <c r="M996" s="14"/>
      <c r="N996" s="14">
        <v>0</v>
      </c>
      <c r="O996" s="14">
        <v>336547</v>
      </c>
      <c r="P996" s="14">
        <v>473824.52130000002</v>
      </c>
      <c r="Q996" s="14">
        <f t="shared" si="17"/>
        <v>473824.52130000002</v>
      </c>
      <c r="R996" s="14">
        <v>35662.10699999996</v>
      </c>
      <c r="U996" s="1" t="s">
        <v>532</v>
      </c>
    </row>
    <row r="997" spans="1:21" ht="16.5" hidden="1" customHeight="1" x14ac:dyDescent="0.2">
      <c r="A997" s="10">
        <v>3</v>
      </c>
      <c r="B997" s="11" t="s">
        <v>255</v>
      </c>
      <c r="C997" s="12" t="s">
        <v>429</v>
      </c>
      <c r="D997" s="11" t="s">
        <v>248</v>
      </c>
      <c r="E997" s="13">
        <v>0.80560000000000009</v>
      </c>
      <c r="F997" s="14">
        <v>311217</v>
      </c>
      <c r="G997" s="14">
        <v>250716.41520000002</v>
      </c>
      <c r="H997" s="15">
        <v>336574</v>
      </c>
      <c r="I997" s="14">
        <v>271144.01440000004</v>
      </c>
      <c r="J997" s="16">
        <v>1</v>
      </c>
      <c r="K997" s="14">
        <v>336574</v>
      </c>
      <c r="L997" s="14">
        <v>271144.01440000004</v>
      </c>
      <c r="M997" s="14"/>
      <c r="N997" s="14">
        <v>0</v>
      </c>
      <c r="O997" s="14">
        <v>336574</v>
      </c>
      <c r="P997" s="14">
        <v>271144.01440000004</v>
      </c>
      <c r="Q997" s="14">
        <f t="shared" si="17"/>
        <v>271144.01440000004</v>
      </c>
      <c r="R997" s="14">
        <v>20427.599200000026</v>
      </c>
      <c r="U997" s="1" t="s">
        <v>533</v>
      </c>
    </row>
    <row r="998" spans="1:21" ht="28.5" hidden="1" customHeight="1" x14ac:dyDescent="0.2">
      <c r="A998" s="10">
        <v>4</v>
      </c>
      <c r="B998" s="11" t="s">
        <v>257</v>
      </c>
      <c r="C998" s="12" t="s">
        <v>429</v>
      </c>
      <c r="D998" s="11" t="s">
        <v>248</v>
      </c>
      <c r="E998" s="13">
        <v>4.9817999999999998</v>
      </c>
      <c r="F998" s="14">
        <v>311217</v>
      </c>
      <c r="G998" s="14">
        <v>1550420.8506</v>
      </c>
      <c r="H998" s="15">
        <v>336547</v>
      </c>
      <c r="I998" s="14">
        <v>1676609.8446</v>
      </c>
      <c r="J998" s="16">
        <v>1</v>
      </c>
      <c r="K998" s="14">
        <v>336547</v>
      </c>
      <c r="L998" s="14">
        <v>1676609.8446</v>
      </c>
      <c r="M998" s="14"/>
      <c r="N998" s="14">
        <v>0</v>
      </c>
      <c r="O998" s="14">
        <v>336547</v>
      </c>
      <c r="P998" s="14">
        <v>1676609.8446</v>
      </c>
      <c r="Q998" s="14">
        <f t="shared" si="17"/>
        <v>1676609.8446</v>
      </c>
      <c r="R998" s="14">
        <v>126188.99399999995</v>
      </c>
      <c r="U998" s="1" t="s">
        <v>531</v>
      </c>
    </row>
    <row r="999" spans="1:21" ht="28.5" hidden="1" customHeight="1" x14ac:dyDescent="0.2">
      <c r="A999" s="10">
        <v>5</v>
      </c>
      <c r="B999" s="11" t="s">
        <v>259</v>
      </c>
      <c r="C999" s="12" t="s">
        <v>254</v>
      </c>
      <c r="D999" s="11" t="s">
        <v>248</v>
      </c>
      <c r="E999" s="13">
        <v>10.23456</v>
      </c>
      <c r="F999" s="14">
        <v>27817</v>
      </c>
      <c r="G999" s="14">
        <v>284694.75552000001</v>
      </c>
      <c r="H999" s="15">
        <v>27917</v>
      </c>
      <c r="I999" s="14">
        <v>285718.21152000001</v>
      </c>
      <c r="J999" s="16">
        <v>1</v>
      </c>
      <c r="K999" s="14">
        <v>27917</v>
      </c>
      <c r="L999" s="14">
        <v>285718.21152000001</v>
      </c>
      <c r="M999" s="14"/>
      <c r="N999" s="14">
        <v>0</v>
      </c>
      <c r="O999" s="14">
        <v>27917</v>
      </c>
      <c r="P999" s="14">
        <v>285718.21152000001</v>
      </c>
      <c r="Q999" s="14">
        <f t="shared" si="17"/>
        <v>285718.21152000001</v>
      </c>
      <c r="R999" s="14">
        <v>1023.4560000000056</v>
      </c>
      <c r="U999" s="1" t="s">
        <v>532</v>
      </c>
    </row>
    <row r="1000" spans="1:21" ht="16.5" hidden="1" customHeight="1" x14ac:dyDescent="0.2">
      <c r="A1000" s="10">
        <v>6</v>
      </c>
      <c r="B1000" s="11" t="s">
        <v>261</v>
      </c>
      <c r="C1000" s="12" t="s">
        <v>254</v>
      </c>
      <c r="D1000" s="11" t="s">
        <v>248</v>
      </c>
      <c r="E1000" s="13">
        <v>9.1740000000000013</v>
      </c>
      <c r="F1000" s="14">
        <v>27817</v>
      </c>
      <c r="G1000" s="14">
        <v>255193.15800000002</v>
      </c>
      <c r="H1000" s="15">
        <v>27917</v>
      </c>
      <c r="I1000" s="14">
        <v>256110.55800000005</v>
      </c>
      <c r="J1000" s="16">
        <v>1</v>
      </c>
      <c r="K1000" s="14">
        <v>27917</v>
      </c>
      <c r="L1000" s="14">
        <v>256110.55800000005</v>
      </c>
      <c r="M1000" s="14"/>
      <c r="N1000" s="14">
        <v>0</v>
      </c>
      <c r="O1000" s="14">
        <v>27917</v>
      </c>
      <c r="P1000" s="14">
        <v>256110.55800000005</v>
      </c>
      <c r="Q1000" s="14">
        <f t="shared" si="17"/>
        <v>256110.55800000005</v>
      </c>
      <c r="R1000" s="14">
        <v>917.40000000002328</v>
      </c>
      <c r="U1000" s="1" t="s">
        <v>532</v>
      </c>
    </row>
    <row r="1001" spans="1:21" ht="16.5" hidden="1" customHeight="1" x14ac:dyDescent="0.2">
      <c r="A1001" s="10">
        <v>7</v>
      </c>
      <c r="B1001" s="11" t="s">
        <v>263</v>
      </c>
      <c r="C1001" s="12" t="s">
        <v>254</v>
      </c>
      <c r="D1001" s="11" t="s">
        <v>248</v>
      </c>
      <c r="E1001" s="13">
        <v>9.9176400000000005</v>
      </c>
      <c r="F1001" s="14">
        <v>27817</v>
      </c>
      <c r="G1001" s="14">
        <v>275878.99187999999</v>
      </c>
      <c r="H1001" s="15">
        <v>27917</v>
      </c>
      <c r="I1001" s="14">
        <v>276870.75588000001</v>
      </c>
      <c r="J1001" s="16">
        <v>1</v>
      </c>
      <c r="K1001" s="14">
        <v>27917</v>
      </c>
      <c r="L1001" s="14">
        <v>276870.75588000001</v>
      </c>
      <c r="M1001" s="14"/>
      <c r="N1001" s="14">
        <v>0</v>
      </c>
      <c r="O1001" s="14">
        <v>27917</v>
      </c>
      <c r="P1001" s="14">
        <v>276870.75588000001</v>
      </c>
      <c r="Q1001" s="14">
        <f t="shared" si="17"/>
        <v>276870.75588000001</v>
      </c>
      <c r="R1001" s="14">
        <v>991.76400000002468</v>
      </c>
      <c r="U1001" s="1" t="s">
        <v>533</v>
      </c>
    </row>
    <row r="1002" spans="1:21" ht="16.5" hidden="1" customHeight="1" x14ac:dyDescent="0.2">
      <c r="A1002" s="10">
        <v>8</v>
      </c>
      <c r="B1002" s="11" t="s">
        <v>265</v>
      </c>
      <c r="C1002" s="12" t="s">
        <v>254</v>
      </c>
      <c r="D1002" s="11" t="s">
        <v>248</v>
      </c>
      <c r="E1002" s="13">
        <v>10.856630000000001</v>
      </c>
      <c r="F1002" s="14">
        <v>27817</v>
      </c>
      <c r="G1002" s="14">
        <v>301998.87671000004</v>
      </c>
      <c r="H1002" s="15">
        <v>27917</v>
      </c>
      <c r="I1002" s="14">
        <v>303084.53971000004</v>
      </c>
      <c r="J1002" s="16">
        <v>1</v>
      </c>
      <c r="K1002" s="14">
        <v>27917</v>
      </c>
      <c r="L1002" s="14">
        <v>303084.53971000004</v>
      </c>
      <c r="M1002" s="14"/>
      <c r="N1002" s="14">
        <v>0</v>
      </c>
      <c r="O1002" s="14">
        <v>27917</v>
      </c>
      <c r="P1002" s="14">
        <v>303084.53971000004</v>
      </c>
      <c r="Q1002" s="14">
        <f t="shared" si="17"/>
        <v>303084.53971000004</v>
      </c>
      <c r="R1002" s="14">
        <v>1085.6630000000005</v>
      </c>
      <c r="U1002" s="1" t="s">
        <v>533</v>
      </c>
    </row>
    <row r="1003" spans="1:21" ht="16.5" hidden="1" customHeight="1" x14ac:dyDescent="0.2">
      <c r="A1003" s="10">
        <v>9</v>
      </c>
      <c r="B1003" s="11" t="s">
        <v>370</v>
      </c>
      <c r="C1003" s="12" t="s">
        <v>254</v>
      </c>
      <c r="D1003" s="11" t="s">
        <v>248</v>
      </c>
      <c r="E1003" s="13">
        <v>10.23456</v>
      </c>
      <c r="F1003" s="14">
        <v>27817</v>
      </c>
      <c r="G1003" s="14">
        <v>284694.75552000001</v>
      </c>
      <c r="H1003" s="15">
        <v>27917</v>
      </c>
      <c r="I1003" s="14">
        <v>285718.21152000001</v>
      </c>
      <c r="J1003" s="16">
        <v>1</v>
      </c>
      <c r="K1003" s="14">
        <v>27917</v>
      </c>
      <c r="L1003" s="14">
        <v>285718.21152000001</v>
      </c>
      <c r="M1003" s="14"/>
      <c r="N1003" s="14">
        <v>0</v>
      </c>
      <c r="O1003" s="14">
        <v>27917</v>
      </c>
      <c r="P1003" s="14">
        <v>285718.21152000001</v>
      </c>
      <c r="Q1003" s="14">
        <f t="shared" si="17"/>
        <v>285718.21152000001</v>
      </c>
      <c r="R1003" s="14">
        <v>1023.4560000000056</v>
      </c>
      <c r="U1003" s="1" t="s">
        <v>531</v>
      </c>
    </row>
    <row r="1004" spans="1:21" ht="16.5" hidden="1" customHeight="1" x14ac:dyDescent="0.2">
      <c r="A1004" s="10">
        <v>10</v>
      </c>
      <c r="B1004" s="11" t="s">
        <v>269</v>
      </c>
      <c r="C1004" s="12" t="s">
        <v>254</v>
      </c>
      <c r="D1004" s="11" t="s">
        <v>248</v>
      </c>
      <c r="E1004" s="13">
        <v>9.2744999999999997</v>
      </c>
      <c r="F1004" s="14">
        <v>27817</v>
      </c>
      <c r="G1004" s="14">
        <v>257988.7665</v>
      </c>
      <c r="H1004" s="15">
        <v>27917</v>
      </c>
      <c r="I1004" s="14">
        <v>258916.21649999998</v>
      </c>
      <c r="J1004" s="16">
        <v>1</v>
      </c>
      <c r="K1004" s="14">
        <v>27917</v>
      </c>
      <c r="L1004" s="14">
        <v>258916.21649999998</v>
      </c>
      <c r="M1004" s="14"/>
      <c r="N1004" s="14">
        <v>0</v>
      </c>
      <c r="O1004" s="14">
        <v>27917</v>
      </c>
      <c r="P1004" s="14">
        <v>258916.21649999998</v>
      </c>
      <c r="Q1004" s="14">
        <f t="shared" si="17"/>
        <v>258916.21649999998</v>
      </c>
      <c r="R1004" s="14">
        <v>927.44999999998254</v>
      </c>
      <c r="U1004" s="1" t="s">
        <v>531</v>
      </c>
    </row>
    <row r="1005" spans="1:21" ht="16.5" hidden="1" customHeight="1" x14ac:dyDescent="0.2">
      <c r="A1005" s="10">
        <v>11</v>
      </c>
      <c r="B1005" s="11" t="s">
        <v>271</v>
      </c>
      <c r="C1005" s="12" t="s">
        <v>256</v>
      </c>
      <c r="D1005" s="11" t="s">
        <v>248</v>
      </c>
      <c r="E1005" s="13">
        <v>2.7139199999999999</v>
      </c>
      <c r="F1005" s="14">
        <v>281286</v>
      </c>
      <c r="G1005" s="14">
        <v>763387.70111999998</v>
      </c>
      <c r="H1005" s="15">
        <v>306549</v>
      </c>
      <c r="I1005" s="14">
        <v>831949.46207999997</v>
      </c>
      <c r="J1005" s="16">
        <v>1</v>
      </c>
      <c r="K1005" s="14">
        <v>306549</v>
      </c>
      <c r="L1005" s="14">
        <v>831949.46207999997</v>
      </c>
      <c r="M1005" s="14"/>
      <c r="N1005" s="14">
        <v>0</v>
      </c>
      <c r="O1005" s="14">
        <v>306549</v>
      </c>
      <c r="P1005" s="14">
        <v>831949.46207999997</v>
      </c>
      <c r="Q1005" s="14">
        <f t="shared" si="17"/>
        <v>831949.46207999997</v>
      </c>
      <c r="R1005" s="14">
        <v>68561.760959999985</v>
      </c>
      <c r="U1005" s="1" t="s">
        <v>532</v>
      </c>
    </row>
    <row r="1006" spans="1:21" ht="16.5" hidden="1" customHeight="1" x14ac:dyDescent="0.2">
      <c r="A1006" s="10">
        <v>12</v>
      </c>
      <c r="B1006" s="11" t="s">
        <v>273</v>
      </c>
      <c r="C1006" s="12" t="s">
        <v>256</v>
      </c>
      <c r="D1006" s="11" t="s">
        <v>248</v>
      </c>
      <c r="E1006" s="13">
        <v>0.59967999999999999</v>
      </c>
      <c r="F1006" s="14">
        <v>281286</v>
      </c>
      <c r="G1006" s="14">
        <v>168681.58848000001</v>
      </c>
      <c r="H1006" s="15">
        <v>306549</v>
      </c>
      <c r="I1006" s="14">
        <v>183831.30432</v>
      </c>
      <c r="J1006" s="16">
        <v>1</v>
      </c>
      <c r="K1006" s="14">
        <v>306549</v>
      </c>
      <c r="L1006" s="14">
        <v>183831.30432</v>
      </c>
      <c r="M1006" s="14"/>
      <c r="N1006" s="14">
        <v>0</v>
      </c>
      <c r="O1006" s="14">
        <v>306549</v>
      </c>
      <c r="P1006" s="14">
        <v>183831.30432</v>
      </c>
      <c r="Q1006" s="14">
        <f t="shared" si="17"/>
        <v>183831.30432</v>
      </c>
      <c r="R1006" s="14">
        <v>15149.71583999999</v>
      </c>
      <c r="U1006" s="1" t="s">
        <v>532</v>
      </c>
    </row>
    <row r="1007" spans="1:21" ht="16.5" hidden="1" customHeight="1" x14ac:dyDescent="0.2">
      <c r="A1007" s="10">
        <v>13</v>
      </c>
      <c r="B1007" s="11" t="s">
        <v>275</v>
      </c>
      <c r="C1007" s="12" t="s">
        <v>256</v>
      </c>
      <c r="D1007" s="11" t="s">
        <v>248</v>
      </c>
      <c r="E1007" s="13">
        <v>0.12623999999999999</v>
      </c>
      <c r="F1007" s="14">
        <v>281286</v>
      </c>
      <c r="G1007" s="14">
        <v>35509.54464</v>
      </c>
      <c r="H1007" s="15">
        <v>306549</v>
      </c>
      <c r="I1007" s="14">
        <v>38698.745759999998</v>
      </c>
      <c r="J1007" s="16">
        <v>1</v>
      </c>
      <c r="K1007" s="14">
        <v>306549</v>
      </c>
      <c r="L1007" s="14">
        <v>38698.745759999998</v>
      </c>
      <c r="M1007" s="14"/>
      <c r="N1007" s="14">
        <v>0</v>
      </c>
      <c r="O1007" s="14">
        <v>306549</v>
      </c>
      <c r="P1007" s="14">
        <v>38698.745759999998</v>
      </c>
      <c r="Q1007" s="14">
        <f t="shared" si="17"/>
        <v>38698.745759999998</v>
      </c>
      <c r="R1007" s="14">
        <v>3189.2011199999979</v>
      </c>
      <c r="U1007" s="1" t="s">
        <v>532</v>
      </c>
    </row>
    <row r="1008" spans="1:21" ht="16.5" hidden="1" customHeight="1" x14ac:dyDescent="0.2">
      <c r="A1008" s="10">
        <v>14</v>
      </c>
      <c r="B1008" s="11" t="s">
        <v>372</v>
      </c>
      <c r="C1008" s="12" t="s">
        <v>256</v>
      </c>
      <c r="D1008" s="11" t="s">
        <v>248</v>
      </c>
      <c r="E1008" s="13">
        <v>1.2566800000000002</v>
      </c>
      <c r="F1008" s="14">
        <v>281286</v>
      </c>
      <c r="G1008" s="14">
        <v>353486.49048000009</v>
      </c>
      <c r="H1008" s="15">
        <v>306549</v>
      </c>
      <c r="I1008" s="14">
        <v>385233.99732000008</v>
      </c>
      <c r="J1008" s="16">
        <v>1</v>
      </c>
      <c r="K1008" s="14">
        <v>306549</v>
      </c>
      <c r="L1008" s="14">
        <v>385233.99732000008</v>
      </c>
      <c r="M1008" s="14"/>
      <c r="N1008" s="14">
        <v>0</v>
      </c>
      <c r="O1008" s="14">
        <v>306549</v>
      </c>
      <c r="P1008" s="14">
        <v>385233.99732000008</v>
      </c>
      <c r="Q1008" s="14">
        <f t="shared" si="17"/>
        <v>385233.99732000008</v>
      </c>
      <c r="R1008" s="14">
        <v>31747.506839999987</v>
      </c>
      <c r="U1008" s="1" t="s">
        <v>532</v>
      </c>
    </row>
    <row r="1009" spans="1:21" ht="16.5" hidden="1" customHeight="1" x14ac:dyDescent="0.2">
      <c r="A1009" s="10">
        <v>15</v>
      </c>
      <c r="B1009" s="11" t="s">
        <v>277</v>
      </c>
      <c r="C1009" s="12" t="s">
        <v>256</v>
      </c>
      <c r="D1009" s="11" t="s">
        <v>248</v>
      </c>
      <c r="E1009" s="13">
        <v>2.5841599999999998</v>
      </c>
      <c r="F1009" s="14">
        <v>281286</v>
      </c>
      <c r="G1009" s="14">
        <v>726888.02975999995</v>
      </c>
      <c r="H1009" s="15">
        <v>306576</v>
      </c>
      <c r="I1009" s="14">
        <v>792241.43615999992</v>
      </c>
      <c r="J1009" s="16">
        <v>1</v>
      </c>
      <c r="K1009" s="14">
        <v>306576</v>
      </c>
      <c r="L1009" s="14">
        <v>792241.43615999992</v>
      </c>
      <c r="M1009" s="14"/>
      <c r="N1009" s="14">
        <v>0</v>
      </c>
      <c r="O1009" s="14">
        <v>306576</v>
      </c>
      <c r="P1009" s="14">
        <v>792241.43615999992</v>
      </c>
      <c r="Q1009" s="14">
        <f t="shared" ref="Q1009:Q1040" si="18">E1009*O1009</f>
        <v>792241.43615999992</v>
      </c>
      <c r="R1009" s="14">
        <v>65353.406399999978</v>
      </c>
      <c r="U1009" s="1" t="s">
        <v>533</v>
      </c>
    </row>
    <row r="1010" spans="1:21" ht="16.5" hidden="1" customHeight="1" x14ac:dyDescent="0.2">
      <c r="A1010" s="10">
        <v>16</v>
      </c>
      <c r="B1010" s="11" t="s">
        <v>374</v>
      </c>
      <c r="C1010" s="12" t="s">
        <v>256</v>
      </c>
      <c r="D1010" s="11" t="s">
        <v>248</v>
      </c>
      <c r="E1010" s="13">
        <v>0.39928000000000002</v>
      </c>
      <c r="F1010" s="14">
        <v>281286</v>
      </c>
      <c r="G1010" s="14">
        <v>112311.87408000001</v>
      </c>
      <c r="H1010" s="15">
        <v>306576</v>
      </c>
      <c r="I1010" s="14">
        <v>122409.66528</v>
      </c>
      <c r="J1010" s="16">
        <v>1</v>
      </c>
      <c r="K1010" s="14">
        <v>306576</v>
      </c>
      <c r="L1010" s="14">
        <v>122409.66528</v>
      </c>
      <c r="M1010" s="14"/>
      <c r="N1010" s="14">
        <v>0</v>
      </c>
      <c r="O1010" s="14">
        <v>306576</v>
      </c>
      <c r="P1010" s="14">
        <v>122409.66528</v>
      </c>
      <c r="Q1010" s="14">
        <f t="shared" si="18"/>
        <v>122409.66528</v>
      </c>
      <c r="R1010" s="14">
        <v>10097.791199999992</v>
      </c>
      <c r="U1010" s="1" t="s">
        <v>533</v>
      </c>
    </row>
    <row r="1011" spans="1:21" ht="16.5" hidden="1" customHeight="1" x14ac:dyDescent="0.2">
      <c r="A1011" s="10">
        <v>17</v>
      </c>
      <c r="B1011" s="11" t="s">
        <v>20</v>
      </c>
      <c r="C1011" s="12" t="s">
        <v>256</v>
      </c>
      <c r="D1011" s="11" t="s">
        <v>248</v>
      </c>
      <c r="E1011" s="13">
        <v>1.0978000000000001</v>
      </c>
      <c r="F1011" s="14">
        <v>281286</v>
      </c>
      <c r="G1011" s="14">
        <v>308795.77080000006</v>
      </c>
      <c r="H1011" s="15">
        <v>306576</v>
      </c>
      <c r="I1011" s="14">
        <v>336559.13280000002</v>
      </c>
      <c r="J1011" s="16">
        <v>1</v>
      </c>
      <c r="K1011" s="14">
        <v>306576</v>
      </c>
      <c r="L1011" s="14">
        <v>336559.13280000002</v>
      </c>
      <c r="M1011" s="14"/>
      <c r="N1011" s="14">
        <v>0</v>
      </c>
      <c r="O1011" s="14">
        <v>306576</v>
      </c>
      <c r="P1011" s="14">
        <v>336559.13280000002</v>
      </c>
      <c r="Q1011" s="14">
        <f t="shared" si="18"/>
        <v>336559.13280000002</v>
      </c>
      <c r="R1011" s="14">
        <v>27763.361999999965</v>
      </c>
      <c r="U1011" s="1" t="s">
        <v>533</v>
      </c>
    </row>
    <row r="1012" spans="1:21" ht="16.5" hidden="1" customHeight="1" x14ac:dyDescent="0.2">
      <c r="A1012" s="10">
        <v>1</v>
      </c>
      <c r="B1012" s="11" t="s">
        <v>389</v>
      </c>
      <c r="C1012" s="12" t="s">
        <v>256</v>
      </c>
      <c r="D1012" s="11" t="s">
        <v>248</v>
      </c>
      <c r="E1012" s="13">
        <v>2.6764799999999997</v>
      </c>
      <c r="F1012" s="14">
        <v>281286</v>
      </c>
      <c r="G1012" s="14">
        <v>752856.35327999992</v>
      </c>
      <c r="H1012" s="15">
        <v>306549</v>
      </c>
      <c r="I1012" s="14">
        <v>820472.26751999988</v>
      </c>
      <c r="J1012" s="16">
        <v>1</v>
      </c>
      <c r="K1012" s="14">
        <v>306549</v>
      </c>
      <c r="L1012" s="14">
        <v>820472.26751999988</v>
      </c>
      <c r="M1012" s="14"/>
      <c r="N1012" s="14">
        <v>0</v>
      </c>
      <c r="O1012" s="14">
        <v>306549</v>
      </c>
      <c r="P1012" s="14">
        <v>820472.26751999988</v>
      </c>
      <c r="Q1012" s="14">
        <f t="shared" si="18"/>
        <v>820472.26751999988</v>
      </c>
      <c r="R1012" s="14">
        <v>67615.914239999955</v>
      </c>
      <c r="U1012" s="1" t="s">
        <v>531</v>
      </c>
    </row>
    <row r="1013" spans="1:21" ht="16.5" hidden="1" customHeight="1" x14ac:dyDescent="0.2">
      <c r="A1013" s="10">
        <v>2</v>
      </c>
      <c r="B1013" s="11" t="s">
        <v>246</v>
      </c>
      <c r="C1013" s="12" t="s">
        <v>256</v>
      </c>
      <c r="D1013" s="11" t="s">
        <v>248</v>
      </c>
      <c r="E1013" s="13">
        <v>0.62687999999999999</v>
      </c>
      <c r="F1013" s="14">
        <v>281286</v>
      </c>
      <c r="G1013" s="14">
        <v>176332.56768000001</v>
      </c>
      <c r="H1013" s="15">
        <v>306549</v>
      </c>
      <c r="I1013" s="14">
        <v>192169.43711999999</v>
      </c>
      <c r="J1013" s="16">
        <v>1</v>
      </c>
      <c r="K1013" s="14">
        <v>306549</v>
      </c>
      <c r="L1013" s="14">
        <v>192169.43711999999</v>
      </c>
      <c r="M1013" s="14"/>
      <c r="N1013" s="14">
        <v>0</v>
      </c>
      <c r="O1013" s="14">
        <v>306549</v>
      </c>
      <c r="P1013" s="14">
        <v>192169.43711999999</v>
      </c>
      <c r="Q1013" s="14">
        <f t="shared" si="18"/>
        <v>192169.43711999999</v>
      </c>
      <c r="R1013" s="14">
        <v>15836.86943999998</v>
      </c>
      <c r="U1013" s="1" t="s">
        <v>531</v>
      </c>
    </row>
    <row r="1014" spans="1:21" ht="16.5" hidden="1" customHeight="1" x14ac:dyDescent="0.2">
      <c r="A1014" s="10">
        <v>3</v>
      </c>
      <c r="B1014" s="11" t="s">
        <v>255</v>
      </c>
      <c r="C1014" s="12" t="s">
        <v>256</v>
      </c>
      <c r="D1014" s="11" t="s">
        <v>248</v>
      </c>
      <c r="E1014" s="13">
        <v>0.12623999999999999</v>
      </c>
      <c r="F1014" s="14">
        <v>281286</v>
      </c>
      <c r="G1014" s="14">
        <v>35509.54464</v>
      </c>
      <c r="H1014" s="15">
        <v>306549</v>
      </c>
      <c r="I1014" s="14">
        <v>38698.745759999998</v>
      </c>
      <c r="J1014" s="16">
        <v>1</v>
      </c>
      <c r="K1014" s="14">
        <v>306549</v>
      </c>
      <c r="L1014" s="14">
        <v>38698.745759999998</v>
      </c>
      <c r="M1014" s="14"/>
      <c r="N1014" s="14">
        <v>0</v>
      </c>
      <c r="O1014" s="14">
        <v>306549</v>
      </c>
      <c r="P1014" s="14">
        <v>38698.745759999998</v>
      </c>
      <c r="Q1014" s="14">
        <f t="shared" si="18"/>
        <v>38698.745759999998</v>
      </c>
      <c r="R1014" s="14">
        <v>3189.2011199999979</v>
      </c>
      <c r="U1014" s="1" t="s">
        <v>531</v>
      </c>
    </row>
    <row r="1015" spans="1:21" ht="28.5" hidden="1" customHeight="1" x14ac:dyDescent="0.2">
      <c r="A1015" s="10">
        <v>4</v>
      </c>
      <c r="B1015" s="11" t="s">
        <v>259</v>
      </c>
      <c r="C1015" s="12" t="s">
        <v>256</v>
      </c>
      <c r="D1015" s="11" t="s">
        <v>248</v>
      </c>
      <c r="E1015" s="13">
        <v>3.8700900000000003</v>
      </c>
      <c r="F1015" s="14">
        <v>281286</v>
      </c>
      <c r="G1015" s="14">
        <v>1088602.1357400001</v>
      </c>
      <c r="H1015" s="15">
        <v>306549</v>
      </c>
      <c r="I1015" s="14">
        <v>1186372.2194100001</v>
      </c>
      <c r="J1015" s="16">
        <v>1</v>
      </c>
      <c r="K1015" s="14">
        <v>306549</v>
      </c>
      <c r="L1015" s="14">
        <v>1186372.2194100001</v>
      </c>
      <c r="M1015" s="14"/>
      <c r="N1015" s="14">
        <v>0</v>
      </c>
      <c r="O1015" s="14">
        <v>306549</v>
      </c>
      <c r="P1015" s="14">
        <v>1186372.2194100001</v>
      </c>
      <c r="Q1015" s="14">
        <f t="shared" si="18"/>
        <v>1186372.2194100001</v>
      </c>
      <c r="R1015" s="14">
        <v>97770.08367000008</v>
      </c>
      <c r="U1015" s="1" t="s">
        <v>531</v>
      </c>
    </row>
    <row r="1016" spans="1:21" ht="16.5" hidden="1" customHeight="1" x14ac:dyDescent="0.2">
      <c r="A1016" s="10">
        <v>5</v>
      </c>
      <c r="B1016" s="11" t="s">
        <v>261</v>
      </c>
      <c r="C1016" s="12" t="s">
        <v>258</v>
      </c>
      <c r="D1016" s="11" t="s">
        <v>248</v>
      </c>
      <c r="E1016" s="13">
        <v>6.5377799999999997</v>
      </c>
      <c r="F1016" s="14">
        <v>2391243</v>
      </c>
      <c r="G1016" s="14">
        <v>15633420.66054</v>
      </c>
      <c r="H1016" s="15">
        <v>2093759</v>
      </c>
      <c r="I1016" s="14">
        <v>13688535.715019999</v>
      </c>
      <c r="J1016" s="16">
        <v>1</v>
      </c>
      <c r="K1016" s="14">
        <v>2093759</v>
      </c>
      <c r="L1016" s="14">
        <v>13688535.715019999</v>
      </c>
      <c r="M1016" s="14"/>
      <c r="N1016" s="14">
        <v>0</v>
      </c>
      <c r="O1016" s="14">
        <v>2093759</v>
      </c>
      <c r="P1016" s="14">
        <v>13688535.715019999</v>
      </c>
      <c r="Q1016" s="14">
        <f t="shared" si="18"/>
        <v>13688535.715019999</v>
      </c>
      <c r="R1016" s="14">
        <v>-1944884.9455200005</v>
      </c>
      <c r="U1016" s="1" t="s">
        <v>532</v>
      </c>
    </row>
    <row r="1017" spans="1:21" ht="16.5" hidden="1" customHeight="1" x14ac:dyDescent="0.2">
      <c r="A1017" s="10">
        <v>6</v>
      </c>
      <c r="B1017" s="11" t="s">
        <v>263</v>
      </c>
      <c r="C1017" s="12" t="s">
        <v>258</v>
      </c>
      <c r="D1017" s="11" t="s">
        <v>248</v>
      </c>
      <c r="E1017" s="13">
        <v>1.1573100000000001</v>
      </c>
      <c r="F1017" s="14">
        <v>2391243</v>
      </c>
      <c r="G1017" s="14">
        <v>2767409.4363299999</v>
      </c>
      <c r="H1017" s="15">
        <v>2093759</v>
      </c>
      <c r="I1017" s="14">
        <v>2423128.22829</v>
      </c>
      <c r="J1017" s="16">
        <v>1</v>
      </c>
      <c r="K1017" s="14">
        <v>2093759</v>
      </c>
      <c r="L1017" s="14">
        <v>2423128.22829</v>
      </c>
      <c r="M1017" s="14"/>
      <c r="N1017" s="14">
        <v>0</v>
      </c>
      <c r="O1017" s="14">
        <v>2093759</v>
      </c>
      <c r="P1017" s="14">
        <v>2423128.22829</v>
      </c>
      <c r="Q1017" s="14">
        <f t="shared" si="18"/>
        <v>2423128.22829</v>
      </c>
      <c r="R1017" s="14">
        <v>-344281.20803999994</v>
      </c>
      <c r="U1017" s="1" t="s">
        <v>532</v>
      </c>
    </row>
    <row r="1018" spans="1:21" ht="16.5" hidden="1" customHeight="1" x14ac:dyDescent="0.2">
      <c r="A1018" s="10">
        <v>7</v>
      </c>
      <c r="B1018" s="11" t="s">
        <v>265</v>
      </c>
      <c r="C1018" s="12" t="s">
        <v>258</v>
      </c>
      <c r="D1018" s="11" t="s">
        <v>248</v>
      </c>
      <c r="E1018" s="13">
        <v>4.8831300000000004</v>
      </c>
      <c r="F1018" s="14">
        <v>2391243</v>
      </c>
      <c r="G1018" s="14">
        <v>11676750.430590002</v>
      </c>
      <c r="H1018" s="15">
        <v>2093759</v>
      </c>
      <c r="I1018" s="14">
        <v>10224097.385670001</v>
      </c>
      <c r="J1018" s="16">
        <v>1</v>
      </c>
      <c r="K1018" s="14">
        <v>2093759</v>
      </c>
      <c r="L1018" s="14">
        <v>10224097.385670001</v>
      </c>
      <c r="M1018" s="14"/>
      <c r="N1018" s="14">
        <v>0</v>
      </c>
      <c r="O1018" s="14">
        <v>2093759</v>
      </c>
      <c r="P1018" s="14">
        <v>10224097.385670001</v>
      </c>
      <c r="Q1018" s="14">
        <f t="shared" si="18"/>
        <v>10224097.385670001</v>
      </c>
      <c r="R1018" s="14">
        <v>-1452653.0449200012</v>
      </c>
      <c r="U1018" s="1" t="s">
        <v>532</v>
      </c>
    </row>
    <row r="1019" spans="1:21" ht="16.5" hidden="1" customHeight="1" x14ac:dyDescent="0.2">
      <c r="A1019" s="10">
        <v>8</v>
      </c>
      <c r="B1019" s="11" t="s">
        <v>269</v>
      </c>
      <c r="C1019" s="12" t="s">
        <v>258</v>
      </c>
      <c r="D1019" s="11" t="s">
        <v>248</v>
      </c>
      <c r="E1019" s="13">
        <v>7.6606560000000004</v>
      </c>
      <c r="F1019" s="14">
        <v>2391243</v>
      </c>
      <c r="G1019" s="14">
        <v>18318490.035408001</v>
      </c>
      <c r="H1019" s="15">
        <v>2093732</v>
      </c>
      <c r="I1019" s="14">
        <v>16039360.608192001</v>
      </c>
      <c r="J1019" s="16">
        <v>1</v>
      </c>
      <c r="K1019" s="14">
        <v>2093732</v>
      </c>
      <c r="L1019" s="14">
        <v>16039360.608192001</v>
      </c>
      <c r="M1019" s="14"/>
      <c r="N1019" s="14">
        <v>0</v>
      </c>
      <c r="O1019" s="14">
        <v>2093732</v>
      </c>
      <c r="P1019" s="14">
        <v>16039360.608192001</v>
      </c>
      <c r="Q1019" s="14">
        <f t="shared" si="18"/>
        <v>16039360.608192001</v>
      </c>
      <c r="R1019" s="14">
        <v>-2279129.4272160009</v>
      </c>
      <c r="U1019" s="1" t="s">
        <v>533</v>
      </c>
    </row>
    <row r="1020" spans="1:21" ht="16.5" hidden="1" customHeight="1" x14ac:dyDescent="0.2">
      <c r="A1020" s="10">
        <v>9</v>
      </c>
      <c r="B1020" s="11" t="s">
        <v>273</v>
      </c>
      <c r="C1020" s="12" t="s">
        <v>258</v>
      </c>
      <c r="D1020" s="11" t="s">
        <v>248</v>
      </c>
      <c r="E1020" s="13">
        <v>0.90899999999999992</v>
      </c>
      <c r="F1020" s="14">
        <v>2391243</v>
      </c>
      <c r="G1020" s="14">
        <v>2173639.8869999996</v>
      </c>
      <c r="H1020" s="15">
        <v>2093732</v>
      </c>
      <c r="I1020" s="14">
        <v>1903202.3879999998</v>
      </c>
      <c r="J1020" s="16">
        <v>1</v>
      </c>
      <c r="K1020" s="14">
        <v>2093732</v>
      </c>
      <c r="L1020" s="14">
        <v>1903202.3879999998</v>
      </c>
      <c r="M1020" s="14"/>
      <c r="N1020" s="14">
        <v>0</v>
      </c>
      <c r="O1020" s="14">
        <v>2093732</v>
      </c>
      <c r="P1020" s="14">
        <v>1903202.3879999998</v>
      </c>
      <c r="Q1020" s="14">
        <f t="shared" si="18"/>
        <v>1903202.3879999998</v>
      </c>
      <c r="R1020" s="14">
        <v>-270437.49899999984</v>
      </c>
      <c r="U1020" s="1" t="s">
        <v>533</v>
      </c>
    </row>
    <row r="1021" spans="1:21" ht="16.5" hidden="1" customHeight="1" x14ac:dyDescent="0.2">
      <c r="A1021" s="10">
        <v>10</v>
      </c>
      <c r="B1021" s="11" t="s">
        <v>275</v>
      </c>
      <c r="C1021" s="12" t="s">
        <v>258</v>
      </c>
      <c r="D1021" s="11" t="s">
        <v>248</v>
      </c>
      <c r="E1021" s="13">
        <v>3.5846100000000001</v>
      </c>
      <c r="F1021" s="14">
        <v>2391243</v>
      </c>
      <c r="G1021" s="14">
        <v>8571673.5702299997</v>
      </c>
      <c r="H1021" s="15">
        <v>2093732</v>
      </c>
      <c r="I1021" s="14">
        <v>7505212.6645200001</v>
      </c>
      <c r="J1021" s="16">
        <v>1</v>
      </c>
      <c r="K1021" s="14">
        <v>2093732</v>
      </c>
      <c r="L1021" s="14">
        <v>7505212.6645200001</v>
      </c>
      <c r="M1021" s="14"/>
      <c r="N1021" s="14">
        <v>0</v>
      </c>
      <c r="O1021" s="14">
        <v>2093732</v>
      </c>
      <c r="P1021" s="14">
        <v>7505212.6645200001</v>
      </c>
      <c r="Q1021" s="14">
        <f t="shared" si="18"/>
        <v>7505212.6645200001</v>
      </c>
      <c r="R1021" s="14">
        <v>-1066460.9057099996</v>
      </c>
      <c r="U1021" s="1" t="s">
        <v>533</v>
      </c>
    </row>
    <row r="1022" spans="1:21" ht="16.5" hidden="1" customHeight="1" x14ac:dyDescent="0.2">
      <c r="A1022" s="10">
        <v>11</v>
      </c>
      <c r="B1022" s="11" t="s">
        <v>374</v>
      </c>
      <c r="C1022" s="12" t="s">
        <v>258</v>
      </c>
      <c r="D1022" s="11" t="s">
        <v>248</v>
      </c>
      <c r="E1022" s="13">
        <v>7.8453359999999996</v>
      </c>
      <c r="F1022" s="14">
        <v>2391243</v>
      </c>
      <c r="G1022" s="14">
        <v>18760104.792647999</v>
      </c>
      <c r="H1022" s="15">
        <v>2093759</v>
      </c>
      <c r="I1022" s="14">
        <v>16426242.858023999</v>
      </c>
      <c r="J1022" s="16">
        <v>1</v>
      </c>
      <c r="K1022" s="14">
        <v>2093759</v>
      </c>
      <c r="L1022" s="14">
        <v>16426242.858023999</v>
      </c>
      <c r="M1022" s="14"/>
      <c r="N1022" s="14">
        <v>0</v>
      </c>
      <c r="O1022" s="14">
        <v>2093759</v>
      </c>
      <c r="P1022" s="14">
        <v>16426242.858023999</v>
      </c>
      <c r="Q1022" s="14">
        <f t="shared" si="18"/>
        <v>16426242.858023999</v>
      </c>
      <c r="R1022" s="14">
        <v>-2333861.9346239995</v>
      </c>
      <c r="U1022" s="1" t="s">
        <v>531</v>
      </c>
    </row>
    <row r="1023" spans="1:21" ht="16.5" hidden="1" customHeight="1" x14ac:dyDescent="0.2">
      <c r="A1023" s="10">
        <v>12</v>
      </c>
      <c r="B1023" s="11" t="s">
        <v>20</v>
      </c>
      <c r="C1023" s="12" t="s">
        <v>258</v>
      </c>
      <c r="D1023" s="11" t="s">
        <v>248</v>
      </c>
      <c r="E1023" s="13">
        <v>1.1573100000000001</v>
      </c>
      <c r="F1023" s="14">
        <v>2391243</v>
      </c>
      <c r="G1023" s="14">
        <v>2767409.4363299999</v>
      </c>
      <c r="H1023" s="15">
        <v>2093759</v>
      </c>
      <c r="I1023" s="14">
        <v>2423128.22829</v>
      </c>
      <c r="J1023" s="16">
        <v>1</v>
      </c>
      <c r="K1023" s="14">
        <v>2093759</v>
      </c>
      <c r="L1023" s="14">
        <v>2423128.22829</v>
      </c>
      <c r="M1023" s="14"/>
      <c r="N1023" s="14">
        <v>0</v>
      </c>
      <c r="O1023" s="14">
        <v>2093759</v>
      </c>
      <c r="P1023" s="14">
        <v>2423128.22829</v>
      </c>
      <c r="Q1023" s="14">
        <f t="shared" si="18"/>
        <v>2423128.22829</v>
      </c>
      <c r="R1023" s="14">
        <v>-344281.20803999994</v>
      </c>
      <c r="U1023" s="1" t="s">
        <v>531</v>
      </c>
    </row>
    <row r="1024" spans="1:21" ht="16.5" hidden="1" customHeight="1" x14ac:dyDescent="0.2">
      <c r="A1024" s="10">
        <v>1</v>
      </c>
      <c r="B1024" s="11" t="s">
        <v>428</v>
      </c>
      <c r="C1024" s="12" t="s">
        <v>258</v>
      </c>
      <c r="D1024" s="11" t="s">
        <v>248</v>
      </c>
      <c r="E1024" s="13">
        <v>11.20077</v>
      </c>
      <c r="F1024" s="14">
        <v>2391243</v>
      </c>
      <c r="G1024" s="14">
        <v>26783762.857110001</v>
      </c>
      <c r="H1024" s="15">
        <v>2093759</v>
      </c>
      <c r="I1024" s="14">
        <v>23451712.994430002</v>
      </c>
      <c r="J1024" s="16">
        <v>1</v>
      </c>
      <c r="K1024" s="14">
        <v>2093759</v>
      </c>
      <c r="L1024" s="14">
        <v>23451712.994430002</v>
      </c>
      <c r="M1024" s="14"/>
      <c r="N1024" s="14">
        <v>0</v>
      </c>
      <c r="O1024" s="14">
        <v>2093759</v>
      </c>
      <c r="P1024" s="14">
        <v>23451712.994430002</v>
      </c>
      <c r="Q1024" s="14">
        <f t="shared" si="18"/>
        <v>23451712.994430002</v>
      </c>
      <c r="R1024" s="14">
        <v>-3332049.8626799993</v>
      </c>
      <c r="U1024" s="1" t="s">
        <v>531</v>
      </c>
    </row>
    <row r="1025" spans="1:21" ht="16.5" hidden="1" customHeight="1" x14ac:dyDescent="0.2">
      <c r="A1025" s="10">
        <v>2</v>
      </c>
      <c r="B1025" s="11" t="s">
        <v>255</v>
      </c>
      <c r="C1025" s="12" t="s">
        <v>260</v>
      </c>
      <c r="D1025" s="11" t="s">
        <v>248</v>
      </c>
      <c r="E1025" s="13">
        <v>0.50592000000000004</v>
      </c>
      <c r="F1025" s="14">
        <v>2938899</v>
      </c>
      <c r="G1025" s="14">
        <v>1486847.78208</v>
      </c>
      <c r="H1025" s="15">
        <v>2551618</v>
      </c>
      <c r="I1025" s="14">
        <v>1290914.5785600001</v>
      </c>
      <c r="J1025" s="16">
        <v>1</v>
      </c>
      <c r="K1025" s="14">
        <v>2551618</v>
      </c>
      <c r="L1025" s="14">
        <v>1290914.5785600001</v>
      </c>
      <c r="M1025" s="14"/>
      <c r="N1025" s="14">
        <v>0</v>
      </c>
      <c r="O1025" s="14">
        <v>2551618</v>
      </c>
      <c r="P1025" s="14">
        <v>1290914.5785600001</v>
      </c>
      <c r="Q1025" s="14">
        <f t="shared" si="18"/>
        <v>1290914.5785600001</v>
      </c>
      <c r="R1025" s="14">
        <v>-195933.20351999998</v>
      </c>
      <c r="U1025" s="1" t="s">
        <v>532</v>
      </c>
    </row>
    <row r="1026" spans="1:21" ht="28.5" hidden="1" customHeight="1" x14ac:dyDescent="0.2">
      <c r="A1026" s="10">
        <v>3</v>
      </c>
      <c r="B1026" s="11" t="s">
        <v>257</v>
      </c>
      <c r="C1026" s="12" t="s">
        <v>260</v>
      </c>
      <c r="D1026" s="11" t="s">
        <v>248</v>
      </c>
      <c r="E1026" s="13">
        <v>0.16553999999999999</v>
      </c>
      <c r="F1026" s="14">
        <v>2938899</v>
      </c>
      <c r="G1026" s="14">
        <v>486505.34045999998</v>
      </c>
      <c r="H1026" s="15">
        <v>2551618</v>
      </c>
      <c r="I1026" s="14">
        <v>422394.84372</v>
      </c>
      <c r="J1026" s="16">
        <v>1</v>
      </c>
      <c r="K1026" s="14">
        <v>2551618</v>
      </c>
      <c r="L1026" s="14">
        <v>422394.84372</v>
      </c>
      <c r="M1026" s="14"/>
      <c r="N1026" s="14">
        <v>0</v>
      </c>
      <c r="O1026" s="14">
        <v>2551618</v>
      </c>
      <c r="P1026" s="14">
        <v>422394.84372</v>
      </c>
      <c r="Q1026" s="14">
        <f t="shared" si="18"/>
        <v>422394.84372</v>
      </c>
      <c r="R1026" s="14">
        <v>-64110.496739999973</v>
      </c>
      <c r="U1026" s="1" t="s">
        <v>532</v>
      </c>
    </row>
    <row r="1027" spans="1:21" ht="28.5" hidden="1" customHeight="1" x14ac:dyDescent="0.2">
      <c r="A1027" s="10">
        <v>4</v>
      </c>
      <c r="B1027" s="11" t="s">
        <v>259</v>
      </c>
      <c r="C1027" s="12" t="s">
        <v>260</v>
      </c>
      <c r="D1027" s="11" t="s">
        <v>248</v>
      </c>
      <c r="E1027" s="13">
        <v>2.418E-2</v>
      </c>
      <c r="F1027" s="14">
        <v>2938899</v>
      </c>
      <c r="G1027" s="14">
        <v>71062.577820000006</v>
      </c>
      <c r="H1027" s="15">
        <v>2551618</v>
      </c>
      <c r="I1027" s="14">
        <v>61698.123240000001</v>
      </c>
      <c r="J1027" s="16">
        <v>1</v>
      </c>
      <c r="K1027" s="14">
        <v>2551618</v>
      </c>
      <c r="L1027" s="14">
        <v>61698.123240000001</v>
      </c>
      <c r="M1027" s="14"/>
      <c r="N1027" s="14">
        <v>0</v>
      </c>
      <c r="O1027" s="14">
        <v>2551618</v>
      </c>
      <c r="P1027" s="14">
        <v>61698.123240000001</v>
      </c>
      <c r="Q1027" s="14">
        <f t="shared" si="18"/>
        <v>61698.123240000001</v>
      </c>
      <c r="R1027" s="14">
        <v>-9364.4545800000051</v>
      </c>
      <c r="U1027" s="1" t="s">
        <v>532</v>
      </c>
    </row>
    <row r="1028" spans="1:21" ht="28.5" hidden="1" customHeight="1" x14ac:dyDescent="0.2">
      <c r="A1028" s="10">
        <v>5</v>
      </c>
      <c r="B1028" s="11" t="s">
        <v>430</v>
      </c>
      <c r="C1028" s="12" t="s">
        <v>260</v>
      </c>
      <c r="D1028" s="11" t="s">
        <v>248</v>
      </c>
      <c r="E1028" s="13">
        <v>0.31442599999999998</v>
      </c>
      <c r="F1028" s="14">
        <v>2938899</v>
      </c>
      <c r="G1028" s="14">
        <v>924066.2569739999</v>
      </c>
      <c r="H1028" s="15">
        <v>2551618</v>
      </c>
      <c r="I1028" s="14">
        <v>802295.04126799991</v>
      </c>
      <c r="J1028" s="16">
        <v>1</v>
      </c>
      <c r="K1028" s="14">
        <v>2551618</v>
      </c>
      <c r="L1028" s="14">
        <v>802295.04126799991</v>
      </c>
      <c r="M1028" s="14"/>
      <c r="N1028" s="14">
        <v>0</v>
      </c>
      <c r="O1028" s="14">
        <v>2551618</v>
      </c>
      <c r="P1028" s="14">
        <v>802295.04126799991</v>
      </c>
      <c r="Q1028" s="14">
        <f t="shared" si="18"/>
        <v>802295.04126799991</v>
      </c>
      <c r="R1028" s="14">
        <v>-121771.21570599999</v>
      </c>
      <c r="U1028" s="1" t="s">
        <v>532</v>
      </c>
    </row>
    <row r="1029" spans="1:21" ht="16.5" hidden="1" customHeight="1" x14ac:dyDescent="0.2">
      <c r="A1029" s="10">
        <v>6</v>
      </c>
      <c r="B1029" s="11" t="s">
        <v>261</v>
      </c>
      <c r="C1029" s="12" t="s">
        <v>260</v>
      </c>
      <c r="D1029" s="11" t="s">
        <v>248</v>
      </c>
      <c r="E1029" s="13">
        <v>0.41143200000000002</v>
      </c>
      <c r="F1029" s="14">
        <v>2938899</v>
      </c>
      <c r="G1029" s="14">
        <v>1209157.0933680001</v>
      </c>
      <c r="H1029" s="15">
        <v>2551591</v>
      </c>
      <c r="I1029" s="14">
        <v>1049806.1883120001</v>
      </c>
      <c r="J1029" s="16">
        <v>1</v>
      </c>
      <c r="K1029" s="14">
        <v>2551591</v>
      </c>
      <c r="L1029" s="14">
        <v>1049806.1883120001</v>
      </c>
      <c r="M1029" s="14"/>
      <c r="N1029" s="14">
        <v>0</v>
      </c>
      <c r="O1029" s="14">
        <v>2551591</v>
      </c>
      <c r="P1029" s="14">
        <v>1049806.1883120001</v>
      </c>
      <c r="Q1029" s="14">
        <f t="shared" si="18"/>
        <v>1049806.1883120001</v>
      </c>
      <c r="R1029" s="14">
        <v>-159350.90505599999</v>
      </c>
      <c r="U1029" s="1" t="s">
        <v>533</v>
      </c>
    </row>
    <row r="1030" spans="1:21" ht="16.5" hidden="1" customHeight="1" x14ac:dyDescent="0.2">
      <c r="A1030" s="10">
        <v>7</v>
      </c>
      <c r="B1030" s="11" t="s">
        <v>263</v>
      </c>
      <c r="C1030" s="12" t="s">
        <v>260</v>
      </c>
      <c r="D1030" s="11" t="s">
        <v>248</v>
      </c>
      <c r="E1030" s="13">
        <v>7.3284000000000002E-2</v>
      </c>
      <c r="F1030" s="14">
        <v>2938899</v>
      </c>
      <c r="G1030" s="14">
        <v>215374.274316</v>
      </c>
      <c r="H1030" s="15">
        <v>2551591</v>
      </c>
      <c r="I1030" s="14">
        <v>186990.79484400002</v>
      </c>
      <c r="J1030" s="16">
        <v>1</v>
      </c>
      <c r="K1030" s="14">
        <v>2551591</v>
      </c>
      <c r="L1030" s="14">
        <v>186990.79484400002</v>
      </c>
      <c r="M1030" s="14"/>
      <c r="N1030" s="14">
        <v>0</v>
      </c>
      <c r="O1030" s="14">
        <v>2551591</v>
      </c>
      <c r="P1030" s="14">
        <v>186990.79484400002</v>
      </c>
      <c r="Q1030" s="14">
        <f t="shared" si="18"/>
        <v>186990.79484400002</v>
      </c>
      <c r="R1030" s="14">
        <v>-28383.479471999977</v>
      </c>
      <c r="U1030" s="1" t="s">
        <v>533</v>
      </c>
    </row>
    <row r="1031" spans="1:21" ht="16.5" hidden="1" customHeight="1" x14ac:dyDescent="0.2">
      <c r="A1031" s="10">
        <v>8</v>
      </c>
      <c r="B1031" s="11" t="s">
        <v>265</v>
      </c>
      <c r="C1031" s="12" t="s">
        <v>260</v>
      </c>
      <c r="D1031" s="11" t="s">
        <v>248</v>
      </c>
      <c r="E1031" s="13">
        <v>0.50184800000000007</v>
      </c>
      <c r="F1031" s="14">
        <v>2938899</v>
      </c>
      <c r="G1031" s="14">
        <v>1474880.5853520003</v>
      </c>
      <c r="H1031" s="15">
        <v>2551591</v>
      </c>
      <c r="I1031" s="14">
        <v>1280510.8401680002</v>
      </c>
      <c r="J1031" s="16">
        <v>1</v>
      </c>
      <c r="K1031" s="14">
        <v>2551591</v>
      </c>
      <c r="L1031" s="14">
        <v>1280510.8401680002</v>
      </c>
      <c r="M1031" s="14"/>
      <c r="N1031" s="14">
        <v>0</v>
      </c>
      <c r="O1031" s="14">
        <v>2551591</v>
      </c>
      <c r="P1031" s="14">
        <v>1280510.8401680002</v>
      </c>
      <c r="Q1031" s="14">
        <f t="shared" si="18"/>
        <v>1280510.8401680002</v>
      </c>
      <c r="R1031" s="14">
        <v>-194369.74518400012</v>
      </c>
      <c r="U1031" s="1" t="s">
        <v>533</v>
      </c>
    </row>
    <row r="1032" spans="1:21" ht="16.5" hidden="1" customHeight="1" x14ac:dyDescent="0.2">
      <c r="A1032" s="10">
        <v>9</v>
      </c>
      <c r="B1032" s="11" t="s">
        <v>370</v>
      </c>
      <c r="C1032" s="12" t="s">
        <v>260</v>
      </c>
      <c r="D1032" s="11" t="s">
        <v>248</v>
      </c>
      <c r="E1032" s="13">
        <v>0.33740399999999998</v>
      </c>
      <c r="F1032" s="14">
        <v>2938899</v>
      </c>
      <c r="G1032" s="14">
        <v>991596.27819599991</v>
      </c>
      <c r="H1032" s="15">
        <v>2551618</v>
      </c>
      <c r="I1032" s="14">
        <v>860926.11967199994</v>
      </c>
      <c r="J1032" s="16">
        <v>1</v>
      </c>
      <c r="K1032" s="14">
        <v>2551618</v>
      </c>
      <c r="L1032" s="14">
        <v>860926.11967199994</v>
      </c>
      <c r="M1032" s="14"/>
      <c r="N1032" s="14">
        <v>0</v>
      </c>
      <c r="O1032" s="14">
        <v>2551618</v>
      </c>
      <c r="P1032" s="14">
        <v>860926.11967199994</v>
      </c>
      <c r="Q1032" s="14">
        <f t="shared" si="18"/>
        <v>860926.11967199994</v>
      </c>
      <c r="R1032" s="14">
        <v>-130670.15852399997</v>
      </c>
      <c r="U1032" s="1" t="s">
        <v>531</v>
      </c>
    </row>
    <row r="1033" spans="1:21" ht="16.5" hidden="1" customHeight="1" x14ac:dyDescent="0.2">
      <c r="A1033" s="10">
        <v>10</v>
      </c>
      <c r="B1033" s="11" t="s">
        <v>269</v>
      </c>
      <c r="C1033" s="12" t="s">
        <v>260</v>
      </c>
      <c r="D1033" s="11" t="s">
        <v>248</v>
      </c>
      <c r="E1033" s="13">
        <v>4.0175999999999996E-2</v>
      </c>
      <c r="F1033" s="14">
        <v>2938899</v>
      </c>
      <c r="G1033" s="14">
        <v>118073.20622399999</v>
      </c>
      <c r="H1033" s="15">
        <v>2551618</v>
      </c>
      <c r="I1033" s="14">
        <v>102513.80476799999</v>
      </c>
      <c r="J1033" s="16">
        <v>1</v>
      </c>
      <c r="K1033" s="14">
        <v>2551618</v>
      </c>
      <c r="L1033" s="14">
        <v>102513.80476799999</v>
      </c>
      <c r="M1033" s="14"/>
      <c r="N1033" s="14">
        <v>0</v>
      </c>
      <c r="O1033" s="14">
        <v>2551618</v>
      </c>
      <c r="P1033" s="14">
        <v>102513.80476799999</v>
      </c>
      <c r="Q1033" s="14">
        <f t="shared" si="18"/>
        <v>102513.80476799999</v>
      </c>
      <c r="R1033" s="14">
        <v>-15559.401456000007</v>
      </c>
      <c r="U1033" s="1" t="s">
        <v>531</v>
      </c>
    </row>
    <row r="1034" spans="1:21" ht="16.5" hidden="1" customHeight="1" x14ac:dyDescent="0.2">
      <c r="A1034" s="10">
        <v>11</v>
      </c>
      <c r="B1034" s="11" t="s">
        <v>432</v>
      </c>
      <c r="C1034" s="12" t="s">
        <v>260</v>
      </c>
      <c r="D1034" s="11" t="s">
        <v>248</v>
      </c>
      <c r="E1034" s="13">
        <v>0.8228899999999999</v>
      </c>
      <c r="F1034" s="14">
        <v>2938899</v>
      </c>
      <c r="G1034" s="14">
        <v>2418390.5981099997</v>
      </c>
      <c r="H1034" s="15">
        <v>2551618</v>
      </c>
      <c r="I1034" s="14">
        <v>2099700.9360199999</v>
      </c>
      <c r="J1034" s="16">
        <v>1</v>
      </c>
      <c r="K1034" s="14">
        <v>2551618</v>
      </c>
      <c r="L1034" s="14">
        <v>2099700.9360199999</v>
      </c>
      <c r="M1034" s="14"/>
      <c r="N1034" s="14">
        <v>0</v>
      </c>
      <c r="O1034" s="14">
        <v>2551618</v>
      </c>
      <c r="P1034" s="14">
        <v>2099700.9360199999</v>
      </c>
      <c r="Q1034" s="14">
        <f t="shared" si="18"/>
        <v>2099700.9360199999</v>
      </c>
      <c r="R1034" s="14">
        <v>-318689.66208999977</v>
      </c>
      <c r="U1034" s="1" t="s">
        <v>531</v>
      </c>
    </row>
    <row r="1035" spans="1:21" ht="16.5" hidden="1" customHeight="1" x14ac:dyDescent="0.2">
      <c r="A1035" s="10">
        <v>12</v>
      </c>
      <c r="B1035" s="11" t="s">
        <v>434</v>
      </c>
      <c r="C1035" s="12" t="s">
        <v>431</v>
      </c>
      <c r="D1035" s="11" t="s">
        <v>248</v>
      </c>
      <c r="E1035" s="13">
        <v>0.36115200000000003</v>
      </c>
      <c r="F1035" s="14">
        <v>4000423</v>
      </c>
      <c r="G1035" s="14">
        <v>1444760.7672960002</v>
      </c>
      <c r="H1035" s="15">
        <v>3497688</v>
      </c>
      <c r="I1035" s="14">
        <v>1263197.016576</v>
      </c>
      <c r="J1035" s="16">
        <v>1</v>
      </c>
      <c r="K1035" s="14">
        <v>3497688</v>
      </c>
      <c r="L1035" s="14">
        <v>1263197.016576</v>
      </c>
      <c r="M1035" s="14"/>
      <c r="N1035" s="14">
        <v>0</v>
      </c>
      <c r="O1035" s="14">
        <v>3497688</v>
      </c>
      <c r="P1035" s="14">
        <v>1263197.016576</v>
      </c>
      <c r="Q1035" s="14">
        <f t="shared" si="18"/>
        <v>1263197.016576</v>
      </c>
      <c r="R1035" s="14">
        <v>-181563.75072000013</v>
      </c>
      <c r="U1035" s="1" t="s">
        <v>532</v>
      </c>
    </row>
    <row r="1036" spans="1:21" ht="16.5" hidden="1" customHeight="1" x14ac:dyDescent="0.2">
      <c r="A1036" s="10">
        <v>13</v>
      </c>
      <c r="B1036" s="11" t="s">
        <v>436</v>
      </c>
      <c r="C1036" s="12" t="s">
        <v>431</v>
      </c>
      <c r="D1036" s="11" t="s">
        <v>248</v>
      </c>
      <c r="E1036" s="13">
        <v>0.63037999999999994</v>
      </c>
      <c r="F1036" s="14">
        <v>4000423</v>
      </c>
      <c r="G1036" s="14">
        <v>2521786.65074</v>
      </c>
      <c r="H1036" s="15">
        <v>3497688</v>
      </c>
      <c r="I1036" s="14">
        <v>2204872.5614399998</v>
      </c>
      <c r="J1036" s="16">
        <v>1</v>
      </c>
      <c r="K1036" s="14">
        <v>3497688</v>
      </c>
      <c r="L1036" s="14">
        <v>2204872.5614399998</v>
      </c>
      <c r="M1036" s="14"/>
      <c r="N1036" s="14">
        <v>0</v>
      </c>
      <c r="O1036" s="14">
        <v>3497688</v>
      </c>
      <c r="P1036" s="14">
        <v>2204872.5614399998</v>
      </c>
      <c r="Q1036" s="14">
        <f t="shared" si="18"/>
        <v>2204872.5614399998</v>
      </c>
      <c r="R1036" s="14">
        <v>-316914.08930000011</v>
      </c>
      <c r="U1036" s="1" t="s">
        <v>531</v>
      </c>
    </row>
    <row r="1037" spans="1:21" ht="16.5" hidden="1" customHeight="1" x14ac:dyDescent="0.2">
      <c r="A1037" s="10">
        <v>14</v>
      </c>
      <c r="B1037" s="11" t="s">
        <v>273</v>
      </c>
      <c r="C1037" s="12" t="s">
        <v>262</v>
      </c>
      <c r="D1037" s="11" t="s">
        <v>248</v>
      </c>
      <c r="E1037" s="13">
        <v>9.5480109999999989</v>
      </c>
      <c r="F1037" s="14">
        <v>276782</v>
      </c>
      <c r="G1037" s="14">
        <v>2642717.5806019995</v>
      </c>
      <c r="H1037" s="15">
        <v>301979</v>
      </c>
      <c r="I1037" s="14">
        <v>2883298.8137689997</v>
      </c>
      <c r="J1037" s="16">
        <v>1</v>
      </c>
      <c r="K1037" s="14">
        <v>301979</v>
      </c>
      <c r="L1037" s="14">
        <v>2883298.8137689997</v>
      </c>
      <c r="M1037" s="14"/>
      <c r="N1037" s="14">
        <v>0</v>
      </c>
      <c r="O1037" s="14">
        <v>301979</v>
      </c>
      <c r="P1037" s="14">
        <v>2883298.8137689997</v>
      </c>
      <c r="Q1037" s="14">
        <f t="shared" si="18"/>
        <v>2883298.8137689997</v>
      </c>
      <c r="R1037" s="14">
        <v>240581.23316700011</v>
      </c>
      <c r="U1037" s="1" t="s">
        <v>532</v>
      </c>
    </row>
    <row r="1038" spans="1:21" ht="16.5" hidden="1" customHeight="1" x14ac:dyDescent="0.2">
      <c r="A1038" s="10">
        <v>15</v>
      </c>
      <c r="B1038" s="11" t="s">
        <v>275</v>
      </c>
      <c r="C1038" s="12" t="s">
        <v>262</v>
      </c>
      <c r="D1038" s="11" t="s">
        <v>248</v>
      </c>
      <c r="E1038" s="13">
        <v>1.3408909999999998</v>
      </c>
      <c r="F1038" s="14">
        <v>276782</v>
      </c>
      <c r="G1038" s="14">
        <v>371134.49276199995</v>
      </c>
      <c r="H1038" s="15">
        <v>301979</v>
      </c>
      <c r="I1038" s="14">
        <v>404920.92328899994</v>
      </c>
      <c r="J1038" s="16">
        <v>1</v>
      </c>
      <c r="K1038" s="14">
        <v>301979</v>
      </c>
      <c r="L1038" s="14">
        <v>404920.92328899994</v>
      </c>
      <c r="M1038" s="14"/>
      <c r="N1038" s="14">
        <v>0</v>
      </c>
      <c r="O1038" s="14">
        <v>301979</v>
      </c>
      <c r="P1038" s="14">
        <v>404920.92328899994</v>
      </c>
      <c r="Q1038" s="14">
        <f t="shared" si="18"/>
        <v>404920.92328899994</v>
      </c>
      <c r="R1038" s="14">
        <v>33786.43052699999</v>
      </c>
      <c r="U1038" s="1" t="s">
        <v>532</v>
      </c>
    </row>
    <row r="1039" spans="1:21" ht="16.5" hidden="1" customHeight="1" x14ac:dyDescent="0.2">
      <c r="A1039" s="10">
        <v>16</v>
      </c>
      <c r="B1039" s="11" t="s">
        <v>438</v>
      </c>
      <c r="C1039" s="12" t="s">
        <v>262</v>
      </c>
      <c r="D1039" s="11" t="s">
        <v>248</v>
      </c>
      <c r="E1039" s="13">
        <v>0.164294</v>
      </c>
      <c r="F1039" s="14">
        <v>276782</v>
      </c>
      <c r="G1039" s="14">
        <v>45473.621908000001</v>
      </c>
      <c r="H1039" s="15">
        <v>301979</v>
      </c>
      <c r="I1039" s="14">
        <v>49613.337825999995</v>
      </c>
      <c r="J1039" s="16">
        <v>1</v>
      </c>
      <c r="K1039" s="14">
        <v>301979</v>
      </c>
      <c r="L1039" s="14">
        <v>49613.337825999995</v>
      </c>
      <c r="M1039" s="14"/>
      <c r="N1039" s="14">
        <v>0</v>
      </c>
      <c r="O1039" s="14">
        <v>301979</v>
      </c>
      <c r="P1039" s="14">
        <v>49613.337825999995</v>
      </c>
      <c r="Q1039" s="14">
        <f t="shared" si="18"/>
        <v>49613.337825999995</v>
      </c>
      <c r="R1039" s="14">
        <v>4139.7159179999944</v>
      </c>
      <c r="U1039" s="1" t="s">
        <v>532</v>
      </c>
    </row>
    <row r="1040" spans="1:21" ht="16.5" hidden="1" customHeight="1" x14ac:dyDescent="0.2">
      <c r="A1040" s="10">
        <v>17</v>
      </c>
      <c r="B1040" s="11" t="s">
        <v>374</v>
      </c>
      <c r="C1040" s="12" t="s">
        <v>262</v>
      </c>
      <c r="D1040" s="11" t="s">
        <v>248</v>
      </c>
      <c r="E1040" s="13">
        <v>2.406987</v>
      </c>
      <c r="F1040" s="14">
        <v>276782</v>
      </c>
      <c r="G1040" s="14">
        <v>666210.67583399999</v>
      </c>
      <c r="H1040" s="15">
        <v>301979</v>
      </c>
      <c r="I1040" s="14">
        <v>726859.52727299999</v>
      </c>
      <c r="J1040" s="16">
        <v>1</v>
      </c>
      <c r="K1040" s="14">
        <v>301979</v>
      </c>
      <c r="L1040" s="14">
        <v>726859.52727299999</v>
      </c>
      <c r="M1040" s="14"/>
      <c r="N1040" s="14">
        <v>0</v>
      </c>
      <c r="O1040" s="14">
        <v>301979</v>
      </c>
      <c r="P1040" s="14">
        <v>726859.52727299999</v>
      </c>
      <c r="Q1040" s="14">
        <f t="shared" si="18"/>
        <v>726859.52727299999</v>
      </c>
      <c r="R1040" s="14">
        <v>60648.851438999991</v>
      </c>
      <c r="U1040" s="1" t="s">
        <v>532</v>
      </c>
    </row>
    <row r="1041" spans="1:21" ht="16.5" hidden="1" customHeight="1" x14ac:dyDescent="0.2">
      <c r="A1041" s="10">
        <v>18</v>
      </c>
      <c r="B1041" s="11" t="s">
        <v>20</v>
      </c>
      <c r="C1041" s="12" t="s">
        <v>262</v>
      </c>
      <c r="D1041" s="11" t="s">
        <v>248</v>
      </c>
      <c r="E1041" s="13">
        <v>9.2641390000000001</v>
      </c>
      <c r="F1041" s="14">
        <v>276782</v>
      </c>
      <c r="G1041" s="14">
        <v>2564146.9206980001</v>
      </c>
      <c r="H1041" s="15">
        <v>302006</v>
      </c>
      <c r="I1041" s="14">
        <v>2797825.5628340002</v>
      </c>
      <c r="J1041" s="16">
        <v>1</v>
      </c>
      <c r="K1041" s="14">
        <v>302006</v>
      </c>
      <c r="L1041" s="14">
        <v>2797825.5628340002</v>
      </c>
      <c r="M1041" s="14"/>
      <c r="N1041" s="14">
        <v>0</v>
      </c>
      <c r="O1041" s="14">
        <v>302006</v>
      </c>
      <c r="P1041" s="14">
        <v>2797825.5628340002</v>
      </c>
      <c r="Q1041" s="14">
        <f t="shared" ref="Q1041:Q1072" si="19">E1041*O1041</f>
        <v>2797825.5628340002</v>
      </c>
      <c r="R1041" s="14">
        <v>233678.6421360001</v>
      </c>
      <c r="U1041" s="1" t="s">
        <v>533</v>
      </c>
    </row>
    <row r="1042" spans="1:21" ht="15" hidden="1" x14ac:dyDescent="0.2">
      <c r="A1042" s="10">
        <v>1</v>
      </c>
      <c r="B1042" s="11" t="s">
        <v>246</v>
      </c>
      <c r="C1042" s="12" t="s">
        <v>262</v>
      </c>
      <c r="D1042" s="11" t="s">
        <v>248</v>
      </c>
      <c r="E1042" s="13">
        <v>0.91670600000000002</v>
      </c>
      <c r="F1042" s="14">
        <v>276782</v>
      </c>
      <c r="G1042" s="14">
        <v>253727.720092</v>
      </c>
      <c r="H1042" s="15">
        <v>302006</v>
      </c>
      <c r="I1042" s="14">
        <v>276850.71223599999</v>
      </c>
      <c r="J1042" s="16">
        <v>1</v>
      </c>
      <c r="K1042" s="14">
        <v>302006</v>
      </c>
      <c r="L1042" s="14">
        <v>276850.71223599999</v>
      </c>
      <c r="M1042" s="14"/>
      <c r="N1042" s="14">
        <v>0</v>
      </c>
      <c r="O1042" s="14">
        <v>302006</v>
      </c>
      <c r="P1042" s="14">
        <v>276850.71223599999</v>
      </c>
      <c r="Q1042" s="14">
        <f t="shared" si="19"/>
        <v>276850.71223599999</v>
      </c>
      <c r="R1042" s="14">
        <v>23122.992143999989</v>
      </c>
      <c r="U1042" s="1" t="s">
        <v>533</v>
      </c>
    </row>
    <row r="1043" spans="1:21" ht="15" hidden="1" x14ac:dyDescent="0.2">
      <c r="A1043" s="10">
        <v>2</v>
      </c>
      <c r="B1043" s="11" t="s">
        <v>249</v>
      </c>
      <c r="C1043" s="12" t="s">
        <v>262</v>
      </c>
      <c r="D1043" s="11" t="s">
        <v>248</v>
      </c>
      <c r="E1043" s="13">
        <v>2.1009889999999998</v>
      </c>
      <c r="F1043" s="14">
        <v>276782</v>
      </c>
      <c r="G1043" s="14">
        <v>581515.93739799992</v>
      </c>
      <c r="H1043" s="15">
        <v>302006</v>
      </c>
      <c r="I1043" s="14">
        <v>634511.28393399995</v>
      </c>
      <c r="J1043" s="16">
        <v>1</v>
      </c>
      <c r="K1043" s="14">
        <v>302006</v>
      </c>
      <c r="L1043" s="14">
        <v>634511.28393399995</v>
      </c>
      <c r="M1043" s="14"/>
      <c r="N1043" s="14">
        <v>0</v>
      </c>
      <c r="O1043" s="14">
        <v>302006</v>
      </c>
      <c r="P1043" s="14">
        <v>634511.28393399995</v>
      </c>
      <c r="Q1043" s="14">
        <f t="shared" si="19"/>
        <v>634511.28393399995</v>
      </c>
      <c r="R1043" s="14">
        <v>52995.346536000026</v>
      </c>
      <c r="U1043" s="1" t="s">
        <v>533</v>
      </c>
    </row>
    <row r="1044" spans="1:21" ht="15" hidden="1" x14ac:dyDescent="0.2">
      <c r="A1044" s="10">
        <v>3</v>
      </c>
      <c r="B1044" s="11" t="s">
        <v>251</v>
      </c>
      <c r="C1044" s="12" t="s">
        <v>262</v>
      </c>
      <c r="D1044" s="11" t="s">
        <v>248</v>
      </c>
      <c r="E1044" s="13">
        <v>9.5793309999999998</v>
      </c>
      <c r="F1044" s="14">
        <v>276782</v>
      </c>
      <c r="G1044" s="14">
        <v>2651386.3928419999</v>
      </c>
      <c r="H1044" s="15">
        <v>301979</v>
      </c>
      <c r="I1044" s="14">
        <v>2892756.7960489998</v>
      </c>
      <c r="J1044" s="16">
        <v>1</v>
      </c>
      <c r="K1044" s="14">
        <v>301979</v>
      </c>
      <c r="L1044" s="14">
        <v>2892756.7960489998</v>
      </c>
      <c r="M1044" s="14"/>
      <c r="N1044" s="14">
        <v>0</v>
      </c>
      <c r="O1044" s="14">
        <v>301979</v>
      </c>
      <c r="P1044" s="14">
        <v>2892756.7960489998</v>
      </c>
      <c r="Q1044" s="14">
        <f t="shared" si="19"/>
        <v>2892756.7960489998</v>
      </c>
      <c r="R1044" s="14">
        <v>241370.40320699988</v>
      </c>
      <c r="U1044" s="1" t="s">
        <v>531</v>
      </c>
    </row>
    <row r="1045" spans="1:21" ht="15" hidden="1" x14ac:dyDescent="0.2">
      <c r="A1045" s="10">
        <v>4</v>
      </c>
      <c r="B1045" s="11" t="s">
        <v>253</v>
      </c>
      <c r="C1045" s="12" t="s">
        <v>262</v>
      </c>
      <c r="D1045" s="11" t="s">
        <v>248</v>
      </c>
      <c r="E1045" s="13">
        <v>1.3983259999999997</v>
      </c>
      <c r="F1045" s="14">
        <v>276782</v>
      </c>
      <c r="G1045" s="14">
        <v>387031.46693199995</v>
      </c>
      <c r="H1045" s="15">
        <v>301979</v>
      </c>
      <c r="I1045" s="14">
        <v>422265.08715399989</v>
      </c>
      <c r="J1045" s="16">
        <v>1</v>
      </c>
      <c r="K1045" s="14">
        <v>301979</v>
      </c>
      <c r="L1045" s="14">
        <v>422265.08715399989</v>
      </c>
      <c r="M1045" s="14"/>
      <c r="N1045" s="14">
        <v>0</v>
      </c>
      <c r="O1045" s="14">
        <v>301979</v>
      </c>
      <c r="P1045" s="14">
        <v>422265.08715399989</v>
      </c>
      <c r="Q1045" s="14">
        <f t="shared" si="19"/>
        <v>422265.08715399989</v>
      </c>
      <c r="R1045" s="14">
        <v>35233.62022199994</v>
      </c>
      <c r="U1045" s="1" t="s">
        <v>531</v>
      </c>
    </row>
    <row r="1046" spans="1:21" ht="15" hidden="1" x14ac:dyDescent="0.2">
      <c r="A1046" s="10">
        <v>5</v>
      </c>
      <c r="B1046" s="11" t="s">
        <v>255</v>
      </c>
      <c r="C1046" s="12" t="s">
        <v>262</v>
      </c>
      <c r="D1046" s="11" t="s">
        <v>248</v>
      </c>
      <c r="E1046" s="13">
        <v>0.164294</v>
      </c>
      <c r="F1046" s="14">
        <v>276782</v>
      </c>
      <c r="G1046" s="14">
        <v>45473.621908000001</v>
      </c>
      <c r="H1046" s="15">
        <v>301979</v>
      </c>
      <c r="I1046" s="14">
        <v>49613.337825999995</v>
      </c>
      <c r="J1046" s="16">
        <v>1</v>
      </c>
      <c r="K1046" s="14">
        <v>301979</v>
      </c>
      <c r="L1046" s="14">
        <v>49613.337825999995</v>
      </c>
      <c r="M1046" s="14"/>
      <c r="N1046" s="14">
        <v>0</v>
      </c>
      <c r="O1046" s="14">
        <v>301979</v>
      </c>
      <c r="P1046" s="14">
        <v>49613.337825999995</v>
      </c>
      <c r="Q1046" s="14">
        <f t="shared" si="19"/>
        <v>49613.337825999995</v>
      </c>
      <c r="R1046" s="14">
        <v>4139.7159179999944</v>
      </c>
      <c r="U1046" s="1" t="s">
        <v>531</v>
      </c>
    </row>
    <row r="1047" spans="1:21" ht="15" hidden="1" x14ac:dyDescent="0.2">
      <c r="A1047" s="10">
        <v>6</v>
      </c>
      <c r="B1047" s="11" t="s">
        <v>257</v>
      </c>
      <c r="C1047" s="12" t="s">
        <v>262</v>
      </c>
      <c r="D1047" s="11" t="s">
        <v>248</v>
      </c>
      <c r="E1047" s="13">
        <v>4.0699180000000004</v>
      </c>
      <c r="F1047" s="14">
        <v>276782</v>
      </c>
      <c r="G1047" s="14">
        <v>1126480.0438760002</v>
      </c>
      <c r="H1047" s="15">
        <v>301979</v>
      </c>
      <c r="I1047" s="14">
        <v>1229029.7677220001</v>
      </c>
      <c r="J1047" s="16">
        <v>1</v>
      </c>
      <c r="K1047" s="14">
        <v>301979</v>
      </c>
      <c r="L1047" s="14">
        <v>1229029.7677220001</v>
      </c>
      <c r="M1047" s="14"/>
      <c r="N1047" s="14">
        <v>0</v>
      </c>
      <c r="O1047" s="14">
        <v>301979</v>
      </c>
      <c r="P1047" s="14">
        <v>1229029.7677220001</v>
      </c>
      <c r="Q1047" s="14">
        <f t="shared" si="19"/>
        <v>1229029.7677220001</v>
      </c>
      <c r="R1047" s="14">
        <v>102549.72384599992</v>
      </c>
      <c r="U1047" s="1" t="s">
        <v>531</v>
      </c>
    </row>
    <row r="1048" spans="1:21" ht="15" hidden="1" x14ac:dyDescent="0.2">
      <c r="A1048" s="10">
        <v>7</v>
      </c>
      <c r="B1048" s="11" t="s">
        <v>259</v>
      </c>
      <c r="C1048" s="12" t="s">
        <v>264</v>
      </c>
      <c r="D1048" s="11" t="s">
        <v>248</v>
      </c>
      <c r="E1048" s="13">
        <v>2.1925149999999998</v>
      </c>
      <c r="F1048" s="14">
        <v>272875</v>
      </c>
      <c r="G1048" s="14">
        <v>598282.5306249999</v>
      </c>
      <c r="H1048" s="15">
        <v>298005</v>
      </c>
      <c r="I1048" s="14">
        <v>653380.43257499998</v>
      </c>
      <c r="J1048" s="16">
        <v>1</v>
      </c>
      <c r="K1048" s="14">
        <v>298005</v>
      </c>
      <c r="L1048" s="14">
        <v>653380.43257499998</v>
      </c>
      <c r="M1048" s="14"/>
      <c r="N1048" s="14">
        <v>0</v>
      </c>
      <c r="O1048" s="14">
        <v>298005</v>
      </c>
      <c r="P1048" s="14">
        <v>653380.43257499998</v>
      </c>
      <c r="Q1048" s="14">
        <f t="shared" si="19"/>
        <v>653380.43257499998</v>
      </c>
      <c r="R1048" s="14">
        <v>55097.901950000087</v>
      </c>
      <c r="U1048" s="1" t="s">
        <v>532</v>
      </c>
    </row>
    <row r="1049" spans="1:21" ht="15" hidden="1" x14ac:dyDescent="0.2">
      <c r="A1049" s="10">
        <v>8</v>
      </c>
      <c r="B1049" s="11" t="s">
        <v>261</v>
      </c>
      <c r="C1049" s="12" t="s">
        <v>264</v>
      </c>
      <c r="D1049" s="11" t="s">
        <v>248</v>
      </c>
      <c r="E1049" s="13">
        <v>0.25320500000000001</v>
      </c>
      <c r="F1049" s="14">
        <v>272875</v>
      </c>
      <c r="G1049" s="14">
        <v>69093.314375000002</v>
      </c>
      <c r="H1049" s="15">
        <v>298005</v>
      </c>
      <c r="I1049" s="14">
        <v>75456.356025000001</v>
      </c>
      <c r="J1049" s="16">
        <v>1</v>
      </c>
      <c r="K1049" s="14">
        <v>298005</v>
      </c>
      <c r="L1049" s="14">
        <v>75456.356025000001</v>
      </c>
      <c r="M1049" s="14"/>
      <c r="N1049" s="14">
        <v>0</v>
      </c>
      <c r="O1049" s="14">
        <v>298005</v>
      </c>
      <c r="P1049" s="14">
        <v>75456.356025000001</v>
      </c>
      <c r="Q1049" s="14">
        <f t="shared" si="19"/>
        <v>75456.356025000001</v>
      </c>
      <c r="R1049" s="14">
        <v>6363.0416499999992</v>
      </c>
      <c r="U1049" s="1" t="s">
        <v>532</v>
      </c>
    </row>
    <row r="1050" spans="1:21" ht="15" hidden="1" x14ac:dyDescent="0.2">
      <c r="A1050" s="10">
        <v>9</v>
      </c>
      <c r="B1050" s="11" t="s">
        <v>263</v>
      </c>
      <c r="C1050" s="12" t="s">
        <v>264</v>
      </c>
      <c r="D1050" s="11" t="s">
        <v>248</v>
      </c>
      <c r="E1050" s="13">
        <v>0.50703299999999996</v>
      </c>
      <c r="F1050" s="14">
        <v>272875</v>
      </c>
      <c r="G1050" s="14">
        <v>138356.62987499998</v>
      </c>
      <c r="H1050" s="15">
        <v>298005</v>
      </c>
      <c r="I1050" s="14">
        <v>151098.36916499998</v>
      </c>
      <c r="J1050" s="16">
        <v>1</v>
      </c>
      <c r="K1050" s="14">
        <v>298005</v>
      </c>
      <c r="L1050" s="14">
        <v>151098.36916499998</v>
      </c>
      <c r="M1050" s="14"/>
      <c r="N1050" s="14">
        <v>0</v>
      </c>
      <c r="O1050" s="14">
        <v>298005</v>
      </c>
      <c r="P1050" s="14">
        <v>151098.36916499998</v>
      </c>
      <c r="Q1050" s="14">
        <f t="shared" si="19"/>
        <v>151098.36916499998</v>
      </c>
      <c r="R1050" s="14">
        <v>12741.739289999998</v>
      </c>
      <c r="U1050" s="1" t="s">
        <v>532</v>
      </c>
    </row>
    <row r="1051" spans="1:21" ht="15" hidden="1" x14ac:dyDescent="0.2">
      <c r="A1051" s="10">
        <v>10</v>
      </c>
      <c r="B1051" s="11" t="s">
        <v>265</v>
      </c>
      <c r="C1051" s="12" t="s">
        <v>264</v>
      </c>
      <c r="D1051" s="11" t="s">
        <v>248</v>
      </c>
      <c r="E1051" s="13">
        <v>3.3300239999999999</v>
      </c>
      <c r="F1051" s="14">
        <v>272875</v>
      </c>
      <c r="G1051" s="14">
        <v>908680.299</v>
      </c>
      <c r="H1051" s="15">
        <v>298005</v>
      </c>
      <c r="I1051" s="14">
        <v>992363.80212000001</v>
      </c>
      <c r="J1051" s="16">
        <v>1</v>
      </c>
      <c r="K1051" s="14">
        <v>298005</v>
      </c>
      <c r="L1051" s="14">
        <v>992363.80212000001</v>
      </c>
      <c r="M1051" s="14"/>
      <c r="N1051" s="14">
        <v>0</v>
      </c>
      <c r="O1051" s="14">
        <v>298005</v>
      </c>
      <c r="P1051" s="14">
        <v>992363.80212000001</v>
      </c>
      <c r="Q1051" s="14">
        <f t="shared" si="19"/>
        <v>992363.80212000001</v>
      </c>
      <c r="R1051" s="14">
        <v>83683.503120000008</v>
      </c>
      <c r="U1051" s="1" t="s">
        <v>532</v>
      </c>
    </row>
    <row r="1052" spans="1:21" ht="15" hidden="1" x14ac:dyDescent="0.2">
      <c r="A1052" s="10">
        <v>11</v>
      </c>
      <c r="B1052" s="11" t="s">
        <v>267</v>
      </c>
      <c r="C1052" s="12" t="s">
        <v>264</v>
      </c>
      <c r="D1052" s="11" t="s">
        <v>248</v>
      </c>
      <c r="E1052" s="13">
        <v>2.1237180000000002</v>
      </c>
      <c r="F1052" s="14">
        <v>272875</v>
      </c>
      <c r="G1052" s="14">
        <v>579509.54925000004</v>
      </c>
      <c r="H1052" s="15">
        <v>298032</v>
      </c>
      <c r="I1052" s="14">
        <v>632935.92297600012</v>
      </c>
      <c r="J1052" s="16">
        <v>1</v>
      </c>
      <c r="K1052" s="14">
        <v>298032</v>
      </c>
      <c r="L1052" s="14">
        <v>632935.92297600012</v>
      </c>
      <c r="M1052" s="14"/>
      <c r="N1052" s="14">
        <v>0</v>
      </c>
      <c r="O1052" s="14">
        <v>298032</v>
      </c>
      <c r="P1052" s="14">
        <v>632935.92297600012</v>
      </c>
      <c r="Q1052" s="14">
        <f t="shared" si="19"/>
        <v>632935.92297600012</v>
      </c>
      <c r="R1052" s="14">
        <v>53426.373726000078</v>
      </c>
      <c r="U1052" s="1" t="s">
        <v>533</v>
      </c>
    </row>
    <row r="1053" spans="1:21" ht="15" hidden="1" x14ac:dyDescent="0.2">
      <c r="A1053" s="10">
        <v>12</v>
      </c>
      <c r="B1053" s="11" t="s">
        <v>269</v>
      </c>
      <c r="C1053" s="12" t="s">
        <v>264</v>
      </c>
      <c r="D1053" s="11" t="s">
        <v>248</v>
      </c>
      <c r="E1053" s="13">
        <v>0.23371400000000001</v>
      </c>
      <c r="F1053" s="14">
        <v>272875</v>
      </c>
      <c r="G1053" s="14">
        <v>63774.707750000001</v>
      </c>
      <c r="H1053" s="15">
        <v>298032</v>
      </c>
      <c r="I1053" s="14">
        <v>69654.250847999996</v>
      </c>
      <c r="J1053" s="16">
        <v>1</v>
      </c>
      <c r="K1053" s="14">
        <v>298032</v>
      </c>
      <c r="L1053" s="14">
        <v>69654.250847999996</v>
      </c>
      <c r="M1053" s="14"/>
      <c r="N1053" s="14">
        <v>0</v>
      </c>
      <c r="O1053" s="14">
        <v>298032</v>
      </c>
      <c r="P1053" s="14">
        <v>69654.250847999996</v>
      </c>
      <c r="Q1053" s="14">
        <f t="shared" si="19"/>
        <v>69654.250847999996</v>
      </c>
      <c r="R1053" s="14">
        <v>5879.5430979999946</v>
      </c>
      <c r="U1053" s="1" t="s">
        <v>533</v>
      </c>
    </row>
    <row r="1054" spans="1:21" ht="15" hidden="1" x14ac:dyDescent="0.2">
      <c r="A1054" s="10">
        <v>13</v>
      </c>
      <c r="B1054" s="11" t="s">
        <v>271</v>
      </c>
      <c r="C1054" s="12" t="s">
        <v>264</v>
      </c>
      <c r="D1054" s="11" t="s">
        <v>248</v>
      </c>
      <c r="E1054" s="13">
        <v>2.5008109999999997</v>
      </c>
      <c r="F1054" s="14">
        <v>272875</v>
      </c>
      <c r="G1054" s="14">
        <v>682408.80162499996</v>
      </c>
      <c r="H1054" s="15">
        <v>298032</v>
      </c>
      <c r="I1054" s="14">
        <v>745321.70395199989</v>
      </c>
      <c r="J1054" s="16">
        <v>1</v>
      </c>
      <c r="K1054" s="14">
        <v>298032</v>
      </c>
      <c r="L1054" s="14">
        <v>745321.70395199989</v>
      </c>
      <c r="M1054" s="14"/>
      <c r="N1054" s="14">
        <v>0</v>
      </c>
      <c r="O1054" s="14">
        <v>298032</v>
      </c>
      <c r="P1054" s="14">
        <v>745321.70395199989</v>
      </c>
      <c r="Q1054" s="14">
        <f t="shared" si="19"/>
        <v>745321.70395199989</v>
      </c>
      <c r="R1054" s="14">
        <v>62912.902326999931</v>
      </c>
      <c r="U1054" s="1" t="s">
        <v>533</v>
      </c>
    </row>
    <row r="1055" spans="1:21" ht="15" hidden="1" x14ac:dyDescent="0.2">
      <c r="A1055" s="10">
        <v>14</v>
      </c>
      <c r="B1055" s="11" t="s">
        <v>273</v>
      </c>
      <c r="C1055" s="12" t="s">
        <v>264</v>
      </c>
      <c r="D1055" s="11" t="s">
        <v>248</v>
      </c>
      <c r="E1055" s="13">
        <v>2.1925149999999998</v>
      </c>
      <c r="F1055" s="14">
        <v>272875</v>
      </c>
      <c r="G1055" s="14">
        <v>598282.5306249999</v>
      </c>
      <c r="H1055" s="15">
        <v>298005</v>
      </c>
      <c r="I1055" s="14">
        <v>653380.43257499998</v>
      </c>
      <c r="J1055" s="16">
        <v>1</v>
      </c>
      <c r="K1055" s="14">
        <v>298005</v>
      </c>
      <c r="L1055" s="14">
        <v>653380.43257499998</v>
      </c>
      <c r="M1055" s="14"/>
      <c r="N1055" s="14">
        <v>0</v>
      </c>
      <c r="O1055" s="14">
        <v>298005</v>
      </c>
      <c r="P1055" s="14">
        <v>653380.43257499998</v>
      </c>
      <c r="Q1055" s="14">
        <f t="shared" si="19"/>
        <v>653380.43257499998</v>
      </c>
      <c r="R1055" s="14">
        <v>55097.901950000087</v>
      </c>
      <c r="U1055" s="1" t="s">
        <v>531</v>
      </c>
    </row>
    <row r="1056" spans="1:21" ht="15" hidden="1" x14ac:dyDescent="0.2">
      <c r="A1056" s="10">
        <v>15</v>
      </c>
      <c r="B1056" s="11" t="s">
        <v>275</v>
      </c>
      <c r="C1056" s="12" t="s">
        <v>264</v>
      </c>
      <c r="D1056" s="11" t="s">
        <v>248</v>
      </c>
      <c r="E1056" s="13">
        <v>0.25970199999999999</v>
      </c>
      <c r="F1056" s="14">
        <v>272875</v>
      </c>
      <c r="G1056" s="14">
        <v>70866.183250000002</v>
      </c>
      <c r="H1056" s="15">
        <v>298005</v>
      </c>
      <c r="I1056" s="14">
        <v>77392.49450999999</v>
      </c>
      <c r="J1056" s="16">
        <v>1</v>
      </c>
      <c r="K1056" s="14">
        <v>298005</v>
      </c>
      <c r="L1056" s="14">
        <v>77392.49450999999</v>
      </c>
      <c r="M1056" s="14"/>
      <c r="N1056" s="14">
        <v>0</v>
      </c>
      <c r="O1056" s="14">
        <v>298005</v>
      </c>
      <c r="P1056" s="14">
        <v>77392.49450999999</v>
      </c>
      <c r="Q1056" s="14">
        <f t="shared" si="19"/>
        <v>77392.49450999999</v>
      </c>
      <c r="R1056" s="14">
        <v>6526.3112599999877</v>
      </c>
      <c r="U1056" s="1" t="s">
        <v>531</v>
      </c>
    </row>
    <row r="1057" spans="1:21" ht="15" hidden="1" x14ac:dyDescent="0.2">
      <c r="A1057" s="10">
        <v>16</v>
      </c>
      <c r="B1057" s="11" t="s">
        <v>277</v>
      </c>
      <c r="C1057" s="12" t="s">
        <v>264</v>
      </c>
      <c r="D1057" s="11" t="s">
        <v>248</v>
      </c>
      <c r="E1057" s="13">
        <v>0.50703299999999996</v>
      </c>
      <c r="F1057" s="14">
        <v>272875</v>
      </c>
      <c r="G1057" s="14">
        <v>138356.62987499998</v>
      </c>
      <c r="H1057" s="15">
        <v>298005</v>
      </c>
      <c r="I1057" s="14">
        <v>151098.36916499998</v>
      </c>
      <c r="J1057" s="16">
        <v>1</v>
      </c>
      <c r="K1057" s="14">
        <v>298005</v>
      </c>
      <c r="L1057" s="14">
        <v>151098.36916499998</v>
      </c>
      <c r="M1057" s="14"/>
      <c r="N1057" s="14">
        <v>0</v>
      </c>
      <c r="O1057" s="14">
        <v>298005</v>
      </c>
      <c r="P1057" s="14">
        <v>151098.36916499998</v>
      </c>
      <c r="Q1057" s="14">
        <f t="shared" si="19"/>
        <v>151098.36916499998</v>
      </c>
      <c r="R1057" s="14">
        <v>12741.739289999998</v>
      </c>
      <c r="U1057" s="1" t="s">
        <v>531</v>
      </c>
    </row>
    <row r="1058" spans="1:21" ht="15" hidden="1" x14ac:dyDescent="0.2">
      <c r="A1058" s="10">
        <v>17</v>
      </c>
      <c r="B1058" s="11" t="s">
        <v>374</v>
      </c>
      <c r="C1058" s="12" t="s">
        <v>264</v>
      </c>
      <c r="D1058" s="11" t="s">
        <v>248</v>
      </c>
      <c r="E1058" s="13">
        <v>8.9337309999999999</v>
      </c>
      <c r="F1058" s="14">
        <v>272875</v>
      </c>
      <c r="G1058" s="14">
        <v>2437791.8466249998</v>
      </c>
      <c r="H1058" s="15">
        <v>298005</v>
      </c>
      <c r="I1058" s="14">
        <v>2662296.5066550002</v>
      </c>
      <c r="J1058" s="16">
        <v>1</v>
      </c>
      <c r="K1058" s="14">
        <v>298005</v>
      </c>
      <c r="L1058" s="14">
        <v>2662296.5066550002</v>
      </c>
      <c r="M1058" s="14"/>
      <c r="N1058" s="14">
        <v>0</v>
      </c>
      <c r="O1058" s="14">
        <v>298005</v>
      </c>
      <c r="P1058" s="14">
        <v>2662296.5066550002</v>
      </c>
      <c r="Q1058" s="14">
        <f t="shared" si="19"/>
        <v>2662296.5066550002</v>
      </c>
      <c r="R1058" s="14">
        <v>224504.66003000038</v>
      </c>
      <c r="U1058" s="1" t="s">
        <v>531</v>
      </c>
    </row>
    <row r="1059" spans="1:21" ht="15" hidden="1" x14ac:dyDescent="0.2">
      <c r="A1059" s="10">
        <v>18</v>
      </c>
      <c r="B1059" s="11" t="s">
        <v>279</v>
      </c>
      <c r="C1059" s="12" t="s">
        <v>266</v>
      </c>
      <c r="D1059" s="11" t="s">
        <v>248</v>
      </c>
      <c r="E1059" s="13">
        <v>7.224901</v>
      </c>
      <c r="F1059" s="14">
        <v>396542</v>
      </c>
      <c r="G1059" s="14">
        <v>2864976.6923420001</v>
      </c>
      <c r="H1059" s="15">
        <v>392613</v>
      </c>
      <c r="I1059" s="14">
        <v>2836590.0563130002</v>
      </c>
      <c r="J1059" s="16">
        <v>1</v>
      </c>
      <c r="K1059" s="14">
        <v>392613</v>
      </c>
      <c r="L1059" s="14">
        <v>2836590.0563130002</v>
      </c>
      <c r="M1059" s="14"/>
      <c r="N1059" s="14">
        <v>0</v>
      </c>
      <c r="O1059" s="14">
        <v>392613</v>
      </c>
      <c r="P1059" s="14">
        <v>2836590.0563130002</v>
      </c>
      <c r="Q1059" s="14">
        <f t="shared" si="19"/>
        <v>2836590.0563130002</v>
      </c>
      <c r="R1059" s="14">
        <v>-28386.636028999928</v>
      </c>
      <c r="U1059" s="1" t="s">
        <v>532</v>
      </c>
    </row>
    <row r="1060" spans="1:21" ht="15" hidden="1" x14ac:dyDescent="0.2">
      <c r="A1060" s="10">
        <v>19</v>
      </c>
      <c r="B1060" s="11" t="s">
        <v>20</v>
      </c>
      <c r="C1060" s="12" t="s">
        <v>266</v>
      </c>
      <c r="D1060" s="11" t="s">
        <v>248</v>
      </c>
      <c r="E1060" s="13">
        <v>0.81049400000000005</v>
      </c>
      <c r="F1060" s="14">
        <v>396542</v>
      </c>
      <c r="G1060" s="14">
        <v>321394.91174800001</v>
      </c>
      <c r="H1060" s="15">
        <v>392613</v>
      </c>
      <c r="I1060" s="14">
        <v>318210.48082200001</v>
      </c>
      <c r="J1060" s="16">
        <v>1</v>
      </c>
      <c r="K1060" s="14">
        <v>392613</v>
      </c>
      <c r="L1060" s="14">
        <v>318210.48082200001</v>
      </c>
      <c r="M1060" s="14"/>
      <c r="N1060" s="14">
        <v>0</v>
      </c>
      <c r="O1060" s="14">
        <v>392613</v>
      </c>
      <c r="P1060" s="14">
        <v>318210.48082200001</v>
      </c>
      <c r="Q1060" s="14">
        <f t="shared" si="19"/>
        <v>318210.48082200001</v>
      </c>
      <c r="R1060" s="14">
        <v>-3184.4309260000009</v>
      </c>
      <c r="U1060" s="1" t="s">
        <v>532</v>
      </c>
    </row>
    <row r="1061" spans="1:21" ht="15" hidden="1" x14ac:dyDescent="0.2">
      <c r="A1061" s="10">
        <v>1</v>
      </c>
      <c r="B1061" s="11" t="s">
        <v>249</v>
      </c>
      <c r="C1061" s="12" t="s">
        <v>266</v>
      </c>
      <c r="D1061" s="11" t="s">
        <v>248</v>
      </c>
      <c r="E1061" s="13">
        <v>0.22461999999999999</v>
      </c>
      <c r="F1061" s="14">
        <v>396542</v>
      </c>
      <c r="G1061" s="14">
        <v>89071.264039999995</v>
      </c>
      <c r="H1061" s="15">
        <v>392613</v>
      </c>
      <c r="I1061" s="14">
        <v>88188.732059999995</v>
      </c>
      <c r="J1061" s="16">
        <v>1</v>
      </c>
      <c r="K1061" s="14">
        <v>392613</v>
      </c>
      <c r="L1061" s="14">
        <v>88188.732059999995</v>
      </c>
      <c r="M1061" s="14"/>
      <c r="N1061" s="14">
        <v>0</v>
      </c>
      <c r="O1061" s="14">
        <v>392613</v>
      </c>
      <c r="P1061" s="14">
        <v>88188.732059999995</v>
      </c>
      <c r="Q1061" s="14">
        <f t="shared" si="19"/>
        <v>88188.732059999995</v>
      </c>
      <c r="R1061" s="14">
        <v>-882.53197999999975</v>
      </c>
      <c r="U1061" s="1" t="s">
        <v>532</v>
      </c>
    </row>
    <row r="1062" spans="1:21" ht="15" hidden="1" x14ac:dyDescent="0.2">
      <c r="A1062" s="10">
        <v>2</v>
      </c>
      <c r="B1062" s="11" t="s">
        <v>271</v>
      </c>
      <c r="C1062" s="12" t="s">
        <v>266</v>
      </c>
      <c r="D1062" s="11" t="s">
        <v>248</v>
      </c>
      <c r="E1062" s="13">
        <v>1.034305</v>
      </c>
      <c r="F1062" s="14">
        <v>396542</v>
      </c>
      <c r="G1062" s="14">
        <v>410145.37331</v>
      </c>
      <c r="H1062" s="15">
        <v>392613</v>
      </c>
      <c r="I1062" s="14">
        <v>406081.588965</v>
      </c>
      <c r="J1062" s="16">
        <v>1</v>
      </c>
      <c r="K1062" s="14">
        <v>392613</v>
      </c>
      <c r="L1062" s="14">
        <v>406081.588965</v>
      </c>
      <c r="M1062" s="14"/>
      <c r="N1062" s="14">
        <v>0</v>
      </c>
      <c r="O1062" s="14">
        <v>392613</v>
      </c>
      <c r="P1062" s="14">
        <v>406081.588965</v>
      </c>
      <c r="Q1062" s="14">
        <f t="shared" si="19"/>
        <v>406081.588965</v>
      </c>
      <c r="R1062" s="14">
        <v>-4063.7843449999928</v>
      </c>
      <c r="U1062" s="1" t="s">
        <v>532</v>
      </c>
    </row>
    <row r="1063" spans="1:21" ht="15" hidden="1" x14ac:dyDescent="0.2">
      <c r="A1063" s="10">
        <v>3</v>
      </c>
      <c r="B1063" s="11" t="s">
        <v>253</v>
      </c>
      <c r="C1063" s="12" t="s">
        <v>266</v>
      </c>
      <c r="D1063" s="11" t="s">
        <v>248</v>
      </c>
      <c r="E1063" s="13">
        <v>4.9810690000000006</v>
      </c>
      <c r="F1063" s="14">
        <v>396542</v>
      </c>
      <c r="G1063" s="14">
        <v>1975203.0633980003</v>
      </c>
      <c r="H1063" s="15">
        <v>392640</v>
      </c>
      <c r="I1063" s="14">
        <v>1955766.9321600003</v>
      </c>
      <c r="J1063" s="16">
        <v>1</v>
      </c>
      <c r="K1063" s="14">
        <v>392640</v>
      </c>
      <c r="L1063" s="14">
        <v>1955766.9321600003</v>
      </c>
      <c r="M1063" s="14"/>
      <c r="N1063" s="14">
        <v>0</v>
      </c>
      <c r="O1063" s="14">
        <v>392640</v>
      </c>
      <c r="P1063" s="14">
        <v>1955766.9321600003</v>
      </c>
      <c r="Q1063" s="14">
        <f t="shared" si="19"/>
        <v>1955766.9321600003</v>
      </c>
      <c r="R1063" s="14">
        <v>-19436.131238000002</v>
      </c>
      <c r="U1063" s="1" t="s">
        <v>533</v>
      </c>
    </row>
    <row r="1064" spans="1:21" ht="15" hidden="1" x14ac:dyDescent="0.2">
      <c r="A1064" s="10">
        <v>4</v>
      </c>
      <c r="B1064" s="11" t="s">
        <v>255</v>
      </c>
      <c r="C1064" s="12" t="s">
        <v>266</v>
      </c>
      <c r="D1064" s="11" t="s">
        <v>248</v>
      </c>
      <c r="E1064" s="13">
        <v>0.25761500000000004</v>
      </c>
      <c r="F1064" s="14">
        <v>396542</v>
      </c>
      <c r="G1064" s="14">
        <v>102155.16733000001</v>
      </c>
      <c r="H1064" s="15">
        <v>392640</v>
      </c>
      <c r="I1064" s="14">
        <v>101149.95360000001</v>
      </c>
      <c r="J1064" s="16">
        <v>1</v>
      </c>
      <c r="K1064" s="14">
        <v>392640</v>
      </c>
      <c r="L1064" s="14">
        <v>101149.95360000001</v>
      </c>
      <c r="M1064" s="14"/>
      <c r="N1064" s="14">
        <v>0</v>
      </c>
      <c r="O1064" s="14">
        <v>392640</v>
      </c>
      <c r="P1064" s="14">
        <v>101149.95360000001</v>
      </c>
      <c r="Q1064" s="14">
        <f t="shared" si="19"/>
        <v>101149.95360000001</v>
      </c>
      <c r="R1064" s="14">
        <v>-1005.2137300000031</v>
      </c>
      <c r="U1064" s="1" t="s">
        <v>533</v>
      </c>
    </row>
    <row r="1065" spans="1:21" ht="15" hidden="1" x14ac:dyDescent="0.2">
      <c r="A1065" s="10">
        <v>5</v>
      </c>
      <c r="B1065" s="11" t="s">
        <v>257</v>
      </c>
      <c r="C1065" s="12" t="s">
        <v>266</v>
      </c>
      <c r="D1065" s="11" t="s">
        <v>248</v>
      </c>
      <c r="E1065" s="13">
        <v>2.4800249999999999</v>
      </c>
      <c r="F1065" s="14">
        <v>396542</v>
      </c>
      <c r="G1065" s="14">
        <v>983434.07354999997</v>
      </c>
      <c r="H1065" s="15">
        <v>392640</v>
      </c>
      <c r="I1065" s="14">
        <v>973757.01599999995</v>
      </c>
      <c r="J1065" s="16">
        <v>1</v>
      </c>
      <c r="K1065" s="14">
        <v>392640</v>
      </c>
      <c r="L1065" s="14">
        <v>973757.01599999995</v>
      </c>
      <c r="M1065" s="14"/>
      <c r="N1065" s="14">
        <v>0</v>
      </c>
      <c r="O1065" s="14">
        <v>392640</v>
      </c>
      <c r="P1065" s="14">
        <v>973757.01599999995</v>
      </c>
      <c r="Q1065" s="14">
        <f t="shared" si="19"/>
        <v>973757.01599999995</v>
      </c>
      <c r="R1065" s="14">
        <v>-9677.0575500000268</v>
      </c>
      <c r="U1065" s="1" t="s">
        <v>533</v>
      </c>
    </row>
    <row r="1066" spans="1:21" ht="15" hidden="1" x14ac:dyDescent="0.2">
      <c r="A1066" s="10">
        <v>6</v>
      </c>
      <c r="B1066" s="11" t="s">
        <v>259</v>
      </c>
      <c r="C1066" s="12" t="s">
        <v>266</v>
      </c>
      <c r="D1066" s="11" t="s">
        <v>248</v>
      </c>
      <c r="E1066" s="13">
        <v>6.7590639999999995</v>
      </c>
      <c r="F1066" s="14">
        <v>396542</v>
      </c>
      <c r="G1066" s="14">
        <v>2680252.7566879997</v>
      </c>
      <c r="H1066" s="15">
        <v>392613</v>
      </c>
      <c r="I1066" s="14">
        <v>2653696.3942319998</v>
      </c>
      <c r="J1066" s="16">
        <v>1</v>
      </c>
      <c r="K1066" s="14">
        <v>392613</v>
      </c>
      <c r="L1066" s="14">
        <v>2653696.3942319998</v>
      </c>
      <c r="M1066" s="14"/>
      <c r="N1066" s="14">
        <v>0</v>
      </c>
      <c r="O1066" s="14">
        <v>392613</v>
      </c>
      <c r="P1066" s="14">
        <v>2653696.3942319998</v>
      </c>
      <c r="Q1066" s="14">
        <f t="shared" si="19"/>
        <v>2653696.3942319998</v>
      </c>
      <c r="R1066" s="14">
        <v>-26556.362455999944</v>
      </c>
      <c r="U1066" s="1" t="s">
        <v>531</v>
      </c>
    </row>
    <row r="1067" spans="1:21" ht="15" hidden="1" x14ac:dyDescent="0.2">
      <c r="A1067" s="10">
        <v>7</v>
      </c>
      <c r="B1067" s="11" t="s">
        <v>261</v>
      </c>
      <c r="C1067" s="12" t="s">
        <v>266</v>
      </c>
      <c r="D1067" s="11" t="s">
        <v>248</v>
      </c>
      <c r="E1067" s="13">
        <v>0.404358</v>
      </c>
      <c r="F1067" s="14">
        <v>396542</v>
      </c>
      <c r="G1067" s="14">
        <v>160344.93003600001</v>
      </c>
      <c r="H1067" s="15">
        <v>392613</v>
      </c>
      <c r="I1067" s="14">
        <v>158756.20745399999</v>
      </c>
      <c r="J1067" s="16">
        <v>1</v>
      </c>
      <c r="K1067" s="14">
        <v>392613</v>
      </c>
      <c r="L1067" s="14">
        <v>158756.20745399999</v>
      </c>
      <c r="M1067" s="14"/>
      <c r="N1067" s="14">
        <v>0</v>
      </c>
      <c r="O1067" s="14">
        <v>392613</v>
      </c>
      <c r="P1067" s="14">
        <v>158756.20745399999</v>
      </c>
      <c r="Q1067" s="14">
        <f t="shared" si="19"/>
        <v>158756.20745399999</v>
      </c>
      <c r="R1067" s="14">
        <v>-1588.7225820000167</v>
      </c>
      <c r="U1067" s="1" t="s">
        <v>531</v>
      </c>
    </row>
    <row r="1068" spans="1:21" ht="15" hidden="1" x14ac:dyDescent="0.2">
      <c r="A1068" s="10">
        <v>8</v>
      </c>
      <c r="B1068" s="11" t="s">
        <v>263</v>
      </c>
      <c r="C1068" s="12" t="s">
        <v>266</v>
      </c>
      <c r="D1068" s="11" t="s">
        <v>248</v>
      </c>
      <c r="E1068" s="13">
        <v>0.61872599999999989</v>
      </c>
      <c r="F1068" s="14">
        <v>396542</v>
      </c>
      <c r="G1068" s="14">
        <v>245350.84549199996</v>
      </c>
      <c r="H1068" s="15">
        <v>392613</v>
      </c>
      <c r="I1068" s="14">
        <v>242919.87103799995</v>
      </c>
      <c r="J1068" s="16">
        <v>1</v>
      </c>
      <c r="K1068" s="14">
        <v>392613</v>
      </c>
      <c r="L1068" s="14">
        <v>242919.87103799995</v>
      </c>
      <c r="M1068" s="14"/>
      <c r="N1068" s="14">
        <v>0</v>
      </c>
      <c r="O1068" s="14">
        <v>392613</v>
      </c>
      <c r="P1068" s="14">
        <v>242919.87103799995</v>
      </c>
      <c r="Q1068" s="14">
        <f t="shared" si="19"/>
        <v>242919.87103799995</v>
      </c>
      <c r="R1068" s="14">
        <v>-2430.9744540000102</v>
      </c>
      <c r="U1068" s="1" t="s">
        <v>531</v>
      </c>
    </row>
    <row r="1069" spans="1:21" ht="15" hidden="1" x14ac:dyDescent="0.2">
      <c r="A1069" s="10">
        <v>9</v>
      </c>
      <c r="B1069" s="11" t="s">
        <v>265</v>
      </c>
      <c r="C1069" s="12" t="s">
        <v>266</v>
      </c>
      <c r="D1069" s="11" t="s">
        <v>248</v>
      </c>
      <c r="E1069" s="13">
        <v>4.2987100000000007</v>
      </c>
      <c r="F1069" s="14">
        <v>396542</v>
      </c>
      <c r="G1069" s="14">
        <v>1704619.0608200002</v>
      </c>
      <c r="H1069" s="15">
        <v>392613</v>
      </c>
      <c r="I1069" s="14">
        <v>1687729.4292300004</v>
      </c>
      <c r="J1069" s="16">
        <v>1</v>
      </c>
      <c r="K1069" s="14">
        <v>392613</v>
      </c>
      <c r="L1069" s="14">
        <v>1687729.4292300004</v>
      </c>
      <c r="M1069" s="14"/>
      <c r="N1069" s="14">
        <v>0</v>
      </c>
      <c r="O1069" s="14">
        <v>392613</v>
      </c>
      <c r="P1069" s="14">
        <v>1687729.4292300004</v>
      </c>
      <c r="Q1069" s="14">
        <f t="shared" si="19"/>
        <v>1687729.4292300004</v>
      </c>
      <c r="R1069" s="14">
        <v>-16889.631589999888</v>
      </c>
      <c r="U1069" s="1" t="s">
        <v>531</v>
      </c>
    </row>
    <row r="1070" spans="1:21" ht="15" hidden="1" x14ac:dyDescent="0.2">
      <c r="A1070" s="10">
        <v>10</v>
      </c>
      <c r="B1070" s="11" t="s">
        <v>370</v>
      </c>
      <c r="C1070" s="12" t="s">
        <v>371</v>
      </c>
      <c r="D1070" s="11" t="s">
        <v>248</v>
      </c>
      <c r="E1070" s="13">
        <v>1.4150799999999999</v>
      </c>
      <c r="F1070" s="14">
        <v>14235</v>
      </c>
      <c r="G1070" s="14">
        <v>20143.663799999998</v>
      </c>
      <c r="H1070" s="15">
        <v>14434</v>
      </c>
      <c r="I1070" s="14">
        <v>20425.264719999999</v>
      </c>
      <c r="J1070" s="16">
        <v>1</v>
      </c>
      <c r="K1070" s="14">
        <v>14434</v>
      </c>
      <c r="L1070" s="14">
        <v>20425.264719999999</v>
      </c>
      <c r="M1070" s="14"/>
      <c r="N1070" s="14">
        <v>0</v>
      </c>
      <c r="O1070" s="14">
        <v>14434</v>
      </c>
      <c r="P1070" s="14">
        <v>20425.264719999999</v>
      </c>
      <c r="Q1070" s="14">
        <f t="shared" si="19"/>
        <v>20425.264719999999</v>
      </c>
      <c r="R1070" s="14">
        <v>281.60092000000077</v>
      </c>
      <c r="U1070" s="1" t="s">
        <v>532</v>
      </c>
    </row>
    <row r="1071" spans="1:21" ht="15" hidden="1" x14ac:dyDescent="0.2">
      <c r="A1071" s="10">
        <v>11</v>
      </c>
      <c r="B1071" s="11" t="s">
        <v>269</v>
      </c>
      <c r="C1071" s="12" t="s">
        <v>371</v>
      </c>
      <c r="D1071" s="11" t="s">
        <v>248</v>
      </c>
      <c r="E1071" s="13">
        <v>2.5999999999999999E-3</v>
      </c>
      <c r="F1071" s="14">
        <v>14235</v>
      </c>
      <c r="G1071" s="14">
        <v>37.010999999999996</v>
      </c>
      <c r="H1071" s="15">
        <v>14434</v>
      </c>
      <c r="I1071" s="14">
        <v>37.528399999999998</v>
      </c>
      <c r="J1071" s="16">
        <v>1</v>
      </c>
      <c r="K1071" s="14">
        <v>14434</v>
      </c>
      <c r="L1071" s="14">
        <v>37.528399999999998</v>
      </c>
      <c r="M1071" s="14"/>
      <c r="N1071" s="14">
        <v>0</v>
      </c>
      <c r="O1071" s="14">
        <v>14434</v>
      </c>
      <c r="P1071" s="14">
        <v>37.528399999999998</v>
      </c>
      <c r="Q1071" s="14">
        <f t="shared" si="19"/>
        <v>37.528399999999998</v>
      </c>
      <c r="R1071" s="14">
        <v>0.51740000000000208</v>
      </c>
      <c r="U1071" s="1" t="s">
        <v>532</v>
      </c>
    </row>
    <row r="1072" spans="1:21" ht="15" hidden="1" x14ac:dyDescent="0.2">
      <c r="A1072" s="10">
        <v>12</v>
      </c>
      <c r="B1072" s="11" t="s">
        <v>271</v>
      </c>
      <c r="C1072" s="12" t="s">
        <v>371</v>
      </c>
      <c r="D1072" s="11" t="s">
        <v>248</v>
      </c>
      <c r="E1072" s="13">
        <v>1.1378900000000001</v>
      </c>
      <c r="F1072" s="14">
        <v>14235</v>
      </c>
      <c r="G1072" s="14">
        <v>16197.864150000001</v>
      </c>
      <c r="H1072" s="15">
        <v>14434</v>
      </c>
      <c r="I1072" s="14">
        <v>16424.304260000001</v>
      </c>
      <c r="J1072" s="16">
        <v>1</v>
      </c>
      <c r="K1072" s="14">
        <v>14434</v>
      </c>
      <c r="L1072" s="14">
        <v>16424.304260000001</v>
      </c>
      <c r="M1072" s="14"/>
      <c r="N1072" s="14">
        <v>0</v>
      </c>
      <c r="O1072" s="14">
        <v>14434</v>
      </c>
      <c r="P1072" s="14">
        <v>16424.304260000001</v>
      </c>
      <c r="Q1072" s="14">
        <f t="shared" si="19"/>
        <v>16424.304260000001</v>
      </c>
      <c r="R1072" s="14">
        <v>226.44010999999955</v>
      </c>
      <c r="U1072" s="1" t="s">
        <v>533</v>
      </c>
    </row>
    <row r="1073" spans="1:21" ht="15" hidden="1" x14ac:dyDescent="0.2">
      <c r="A1073" s="10">
        <v>13</v>
      </c>
      <c r="B1073" s="11" t="s">
        <v>273</v>
      </c>
      <c r="C1073" s="12" t="s">
        <v>371</v>
      </c>
      <c r="D1073" s="11" t="s">
        <v>248</v>
      </c>
      <c r="E1073" s="13">
        <v>6.1099999999999991E-3</v>
      </c>
      <c r="F1073" s="14">
        <v>14235</v>
      </c>
      <c r="G1073" s="14">
        <v>86.975849999999994</v>
      </c>
      <c r="H1073" s="15">
        <v>14434</v>
      </c>
      <c r="I1073" s="14">
        <v>88.191739999999982</v>
      </c>
      <c r="J1073" s="16">
        <v>1</v>
      </c>
      <c r="K1073" s="14">
        <v>14434</v>
      </c>
      <c r="L1073" s="14">
        <v>88.191739999999982</v>
      </c>
      <c r="M1073" s="14"/>
      <c r="N1073" s="14">
        <v>0</v>
      </c>
      <c r="O1073" s="14">
        <v>14434</v>
      </c>
      <c r="P1073" s="14">
        <v>88.191739999999982</v>
      </c>
      <c r="Q1073" s="14">
        <f t="shared" ref="Q1073:Q1104" si="20">E1073*O1073</f>
        <v>88.191739999999982</v>
      </c>
      <c r="R1073" s="14">
        <v>1.2158899999999875</v>
      </c>
      <c r="U1073" s="1" t="s">
        <v>533</v>
      </c>
    </row>
    <row r="1074" spans="1:21" ht="15" hidden="1" x14ac:dyDescent="0.2">
      <c r="A1074" s="10">
        <v>14</v>
      </c>
      <c r="B1074" s="11" t="s">
        <v>275</v>
      </c>
      <c r="C1074" s="12" t="s">
        <v>371</v>
      </c>
      <c r="D1074" s="11" t="s">
        <v>248</v>
      </c>
      <c r="E1074" s="13">
        <v>1.4150799999999999</v>
      </c>
      <c r="F1074" s="14">
        <v>14235</v>
      </c>
      <c r="G1074" s="14">
        <v>20143.663799999998</v>
      </c>
      <c r="H1074" s="15">
        <v>14434</v>
      </c>
      <c r="I1074" s="14">
        <v>20425.264719999999</v>
      </c>
      <c r="J1074" s="16">
        <v>1</v>
      </c>
      <c r="K1074" s="14">
        <v>14434</v>
      </c>
      <c r="L1074" s="14">
        <v>20425.264719999999</v>
      </c>
      <c r="M1074" s="14"/>
      <c r="N1074" s="14">
        <v>0</v>
      </c>
      <c r="O1074" s="14">
        <v>14434</v>
      </c>
      <c r="P1074" s="14">
        <v>20425.264719999999</v>
      </c>
      <c r="Q1074" s="14">
        <f t="shared" si="20"/>
        <v>20425.264719999999</v>
      </c>
      <c r="R1074" s="14">
        <v>281.60092000000077</v>
      </c>
      <c r="U1074" s="1" t="s">
        <v>531</v>
      </c>
    </row>
    <row r="1075" spans="1:21" ht="15" hidden="1" x14ac:dyDescent="0.2">
      <c r="A1075" s="10">
        <v>15</v>
      </c>
      <c r="B1075" s="11" t="s">
        <v>372</v>
      </c>
      <c r="C1075" s="12" t="s">
        <v>371</v>
      </c>
      <c r="D1075" s="11" t="s">
        <v>248</v>
      </c>
      <c r="E1075" s="13">
        <v>7.7999999999999996E-3</v>
      </c>
      <c r="F1075" s="14">
        <v>14235</v>
      </c>
      <c r="G1075" s="14">
        <v>111.033</v>
      </c>
      <c r="H1075" s="15">
        <v>14434</v>
      </c>
      <c r="I1075" s="14">
        <v>112.5852</v>
      </c>
      <c r="J1075" s="16">
        <v>1</v>
      </c>
      <c r="K1075" s="14">
        <v>14434</v>
      </c>
      <c r="L1075" s="14">
        <v>112.5852</v>
      </c>
      <c r="M1075" s="14"/>
      <c r="N1075" s="14">
        <v>0</v>
      </c>
      <c r="O1075" s="14">
        <v>14434</v>
      </c>
      <c r="P1075" s="14">
        <v>112.5852</v>
      </c>
      <c r="Q1075" s="14">
        <f t="shared" si="20"/>
        <v>112.5852</v>
      </c>
      <c r="R1075" s="14">
        <v>1.5521999999999991</v>
      </c>
      <c r="U1075" s="1" t="s">
        <v>531</v>
      </c>
    </row>
    <row r="1076" spans="1:21" ht="15" hidden="1" x14ac:dyDescent="0.2">
      <c r="A1076" s="10">
        <v>16</v>
      </c>
      <c r="B1076" s="11" t="s">
        <v>277</v>
      </c>
      <c r="C1076" s="12" t="s">
        <v>268</v>
      </c>
      <c r="D1076" s="11" t="s">
        <v>248</v>
      </c>
      <c r="E1076" s="13">
        <v>1.5200000000000002</v>
      </c>
      <c r="F1076" s="14">
        <v>363108</v>
      </c>
      <c r="G1076" s="14">
        <v>551924.16</v>
      </c>
      <c r="H1076" s="15">
        <v>393704</v>
      </c>
      <c r="I1076" s="14">
        <v>598430.08000000007</v>
      </c>
      <c r="J1076" s="16">
        <v>1</v>
      </c>
      <c r="K1076" s="14">
        <v>393704</v>
      </c>
      <c r="L1076" s="14">
        <v>598430.08000000007</v>
      </c>
      <c r="M1076" s="14"/>
      <c r="N1076" s="14">
        <v>0</v>
      </c>
      <c r="O1076" s="14">
        <v>393704</v>
      </c>
      <c r="P1076" s="14">
        <v>598430.08000000007</v>
      </c>
      <c r="Q1076" s="14">
        <f t="shared" si="20"/>
        <v>598430.08000000007</v>
      </c>
      <c r="R1076" s="14">
        <v>46505.920000000042</v>
      </c>
      <c r="U1076" s="1" t="s">
        <v>532</v>
      </c>
    </row>
    <row r="1077" spans="1:21" ht="15" hidden="1" x14ac:dyDescent="0.2">
      <c r="A1077" s="10">
        <v>17</v>
      </c>
      <c r="B1077" s="11" t="s">
        <v>374</v>
      </c>
      <c r="C1077" s="12" t="s">
        <v>268</v>
      </c>
      <c r="D1077" s="11" t="s">
        <v>248</v>
      </c>
      <c r="E1077" s="13">
        <v>1.5200000000000002</v>
      </c>
      <c r="F1077" s="14">
        <v>363108</v>
      </c>
      <c r="G1077" s="14">
        <v>551924.16</v>
      </c>
      <c r="H1077" s="15">
        <v>393677</v>
      </c>
      <c r="I1077" s="14">
        <v>598389.04</v>
      </c>
      <c r="J1077" s="16">
        <v>1</v>
      </c>
      <c r="K1077" s="14">
        <v>393677</v>
      </c>
      <c r="L1077" s="14">
        <v>598389.04</v>
      </c>
      <c r="M1077" s="14"/>
      <c r="N1077" s="14">
        <v>0</v>
      </c>
      <c r="O1077" s="14">
        <v>393677</v>
      </c>
      <c r="P1077" s="14">
        <v>598389.04</v>
      </c>
      <c r="Q1077" s="14">
        <f t="shared" si="20"/>
        <v>598389.04</v>
      </c>
      <c r="R1077" s="14">
        <v>46464.880000000005</v>
      </c>
      <c r="U1077" s="1" t="s">
        <v>533</v>
      </c>
    </row>
    <row r="1078" spans="1:21" ht="15" hidden="1" x14ac:dyDescent="0.2">
      <c r="A1078" s="10">
        <v>18</v>
      </c>
      <c r="B1078" s="11" t="s">
        <v>20</v>
      </c>
      <c r="C1078" s="12" t="s">
        <v>268</v>
      </c>
      <c r="D1078" s="11" t="s">
        <v>248</v>
      </c>
      <c r="E1078" s="13">
        <v>1.5200000000000002</v>
      </c>
      <c r="F1078" s="14">
        <v>363108</v>
      </c>
      <c r="G1078" s="14">
        <v>551924.16</v>
      </c>
      <c r="H1078" s="15">
        <v>393704</v>
      </c>
      <c r="I1078" s="14">
        <v>598430.08000000007</v>
      </c>
      <c r="J1078" s="16">
        <v>1</v>
      </c>
      <c r="K1078" s="14">
        <v>393704</v>
      </c>
      <c r="L1078" s="14">
        <v>598430.08000000007</v>
      </c>
      <c r="M1078" s="14"/>
      <c r="N1078" s="14">
        <v>0</v>
      </c>
      <c r="O1078" s="14">
        <v>393704</v>
      </c>
      <c r="P1078" s="14">
        <v>598430.08000000007</v>
      </c>
      <c r="Q1078" s="14">
        <f t="shared" si="20"/>
        <v>598430.08000000007</v>
      </c>
      <c r="R1078" s="14">
        <v>46505.920000000042</v>
      </c>
      <c r="U1078" s="1" t="s">
        <v>531</v>
      </c>
    </row>
    <row r="1079" spans="1:21" ht="15" hidden="1" x14ac:dyDescent="0.2">
      <c r="A1079" s="10">
        <v>1</v>
      </c>
      <c r="B1079" s="11" t="s">
        <v>33</v>
      </c>
      <c r="C1079" s="12" t="s">
        <v>268</v>
      </c>
      <c r="D1079" s="11" t="s">
        <v>248</v>
      </c>
      <c r="E1079" s="13">
        <v>0.01</v>
      </c>
      <c r="F1079" s="14">
        <v>363108</v>
      </c>
      <c r="G1079" s="14">
        <v>3631.08</v>
      </c>
      <c r="H1079" s="15">
        <v>393704</v>
      </c>
      <c r="I1079" s="14">
        <v>3937.04</v>
      </c>
      <c r="J1079" s="16">
        <v>1</v>
      </c>
      <c r="K1079" s="14">
        <v>393704</v>
      </c>
      <c r="L1079" s="14">
        <v>3937.04</v>
      </c>
      <c r="M1079" s="14"/>
      <c r="N1079" s="14">
        <v>0</v>
      </c>
      <c r="O1079" s="14">
        <v>393704</v>
      </c>
      <c r="P1079" s="14">
        <v>3937.04</v>
      </c>
      <c r="Q1079" s="14">
        <f t="shared" si="20"/>
        <v>3937.04</v>
      </c>
      <c r="R1079" s="14">
        <v>305.96000000000004</v>
      </c>
      <c r="U1079" s="1" t="s">
        <v>531</v>
      </c>
    </row>
    <row r="1080" spans="1:21" ht="15" hidden="1" x14ac:dyDescent="0.2">
      <c r="A1080" s="10">
        <v>2</v>
      </c>
      <c r="B1080" s="11" t="s">
        <v>428</v>
      </c>
      <c r="C1080" s="12" t="s">
        <v>270</v>
      </c>
      <c r="D1080" s="11" t="s">
        <v>248</v>
      </c>
      <c r="E1080" s="13">
        <v>7.4708069999999998</v>
      </c>
      <c r="F1080" s="14">
        <v>411700</v>
      </c>
      <c r="G1080" s="14">
        <v>3075731.2418999998</v>
      </c>
      <c r="H1080" s="15">
        <v>442925</v>
      </c>
      <c r="I1080" s="14">
        <v>3309007.1904750001</v>
      </c>
      <c r="J1080" s="16">
        <v>1</v>
      </c>
      <c r="K1080" s="14">
        <v>442925</v>
      </c>
      <c r="L1080" s="14">
        <v>3309007.1904750001</v>
      </c>
      <c r="M1080" s="14"/>
      <c r="N1080" s="14">
        <v>0</v>
      </c>
      <c r="O1080" s="14">
        <v>442925</v>
      </c>
      <c r="P1080" s="14">
        <v>3309007.1904750001</v>
      </c>
      <c r="Q1080" s="14">
        <f t="shared" si="20"/>
        <v>3309007.1904750001</v>
      </c>
      <c r="R1080" s="14">
        <v>233275.94857500028</v>
      </c>
      <c r="U1080" s="1" t="s">
        <v>532</v>
      </c>
    </row>
    <row r="1081" spans="1:21" ht="15" hidden="1" x14ac:dyDescent="0.2">
      <c r="A1081" s="10">
        <v>3</v>
      </c>
      <c r="B1081" s="11" t="s">
        <v>255</v>
      </c>
      <c r="C1081" s="12" t="s">
        <v>270</v>
      </c>
      <c r="D1081" s="11" t="s">
        <v>248</v>
      </c>
      <c r="E1081" s="13">
        <v>1.210181</v>
      </c>
      <c r="F1081" s="14">
        <v>411700</v>
      </c>
      <c r="G1081" s="14">
        <v>498231.51769999997</v>
      </c>
      <c r="H1081" s="15">
        <v>442925</v>
      </c>
      <c r="I1081" s="14">
        <v>536019.41942499997</v>
      </c>
      <c r="J1081" s="16">
        <v>1</v>
      </c>
      <c r="K1081" s="14">
        <v>442925</v>
      </c>
      <c r="L1081" s="14">
        <v>536019.41942499997</v>
      </c>
      <c r="M1081" s="14"/>
      <c r="N1081" s="14">
        <v>0</v>
      </c>
      <c r="O1081" s="14">
        <v>442925</v>
      </c>
      <c r="P1081" s="14">
        <v>536019.41942499997</v>
      </c>
      <c r="Q1081" s="14">
        <f t="shared" si="20"/>
        <v>536019.41942499997</v>
      </c>
      <c r="R1081" s="14">
        <v>37787.901725000003</v>
      </c>
      <c r="U1081" s="1" t="s">
        <v>532</v>
      </c>
    </row>
    <row r="1082" spans="1:21" ht="15" hidden="1" x14ac:dyDescent="0.2">
      <c r="A1082" s="10">
        <v>4</v>
      </c>
      <c r="B1082" s="11" t="s">
        <v>257</v>
      </c>
      <c r="C1082" s="12" t="s">
        <v>270</v>
      </c>
      <c r="D1082" s="11" t="s">
        <v>248</v>
      </c>
      <c r="E1082" s="13">
        <v>1.9487399999999999</v>
      </c>
      <c r="F1082" s="14">
        <v>411700</v>
      </c>
      <c r="G1082" s="14">
        <v>802296.25799999991</v>
      </c>
      <c r="H1082" s="15">
        <v>442925</v>
      </c>
      <c r="I1082" s="14">
        <v>863145.66449999996</v>
      </c>
      <c r="J1082" s="16">
        <v>1</v>
      </c>
      <c r="K1082" s="14">
        <v>442925</v>
      </c>
      <c r="L1082" s="14">
        <v>863145.66449999996</v>
      </c>
      <c r="M1082" s="14"/>
      <c r="N1082" s="14">
        <v>0</v>
      </c>
      <c r="O1082" s="14">
        <v>442925</v>
      </c>
      <c r="P1082" s="14">
        <v>863145.66449999996</v>
      </c>
      <c r="Q1082" s="14">
        <f t="shared" si="20"/>
        <v>863145.66449999996</v>
      </c>
      <c r="R1082" s="14">
        <v>60849.406500000041</v>
      </c>
      <c r="U1082" s="1" t="s">
        <v>532</v>
      </c>
    </row>
    <row r="1083" spans="1:21" ht="15" hidden="1" x14ac:dyDescent="0.2">
      <c r="A1083" s="10">
        <v>5</v>
      </c>
      <c r="B1083" s="11" t="s">
        <v>259</v>
      </c>
      <c r="C1083" s="12" t="s">
        <v>270</v>
      </c>
      <c r="D1083" s="11" t="s">
        <v>248</v>
      </c>
      <c r="E1083" s="13">
        <v>2.3159290000000001</v>
      </c>
      <c r="F1083" s="14">
        <v>411700</v>
      </c>
      <c r="G1083" s="14">
        <v>953467.9693</v>
      </c>
      <c r="H1083" s="15">
        <v>442925</v>
      </c>
      <c r="I1083" s="14">
        <v>1025782.8523250001</v>
      </c>
      <c r="J1083" s="16">
        <v>1</v>
      </c>
      <c r="K1083" s="14">
        <v>442925</v>
      </c>
      <c r="L1083" s="14">
        <v>1025782.8523250001</v>
      </c>
      <c r="M1083" s="14"/>
      <c r="N1083" s="14">
        <v>0</v>
      </c>
      <c r="O1083" s="14">
        <v>442925</v>
      </c>
      <c r="P1083" s="14">
        <v>1025782.8523250001</v>
      </c>
      <c r="Q1083" s="14">
        <f t="shared" si="20"/>
        <v>1025782.8523250001</v>
      </c>
      <c r="R1083" s="14">
        <v>72314.883025000105</v>
      </c>
      <c r="U1083" s="1" t="s">
        <v>532</v>
      </c>
    </row>
    <row r="1084" spans="1:21" ht="15" hidden="1" x14ac:dyDescent="0.2">
      <c r="A1084" s="10">
        <v>6</v>
      </c>
      <c r="B1084" s="11" t="s">
        <v>261</v>
      </c>
      <c r="C1084" s="12" t="s">
        <v>270</v>
      </c>
      <c r="D1084" s="11" t="s">
        <v>248</v>
      </c>
      <c r="E1084" s="13">
        <v>7.2046619999999999</v>
      </c>
      <c r="F1084" s="14">
        <v>411700</v>
      </c>
      <c r="G1084" s="14">
        <v>2966159.3454</v>
      </c>
      <c r="H1084" s="15">
        <v>442898</v>
      </c>
      <c r="I1084" s="14">
        <v>3190930.390476</v>
      </c>
      <c r="J1084" s="16">
        <v>1</v>
      </c>
      <c r="K1084" s="14">
        <v>442898</v>
      </c>
      <c r="L1084" s="14">
        <v>3190930.390476</v>
      </c>
      <c r="M1084" s="14"/>
      <c r="N1084" s="14">
        <v>0</v>
      </c>
      <c r="O1084" s="14">
        <v>442898</v>
      </c>
      <c r="P1084" s="14">
        <v>3190930.390476</v>
      </c>
      <c r="Q1084" s="14">
        <f t="shared" si="20"/>
        <v>3190930.390476</v>
      </c>
      <c r="R1084" s="14">
        <v>224771.04507600004</v>
      </c>
      <c r="U1084" s="1" t="s">
        <v>533</v>
      </c>
    </row>
    <row r="1085" spans="1:21" ht="15" hidden="1" x14ac:dyDescent="0.2">
      <c r="A1085" s="10">
        <v>7</v>
      </c>
      <c r="B1085" s="11" t="s">
        <v>263</v>
      </c>
      <c r="C1085" s="12" t="s">
        <v>270</v>
      </c>
      <c r="D1085" s="11" t="s">
        <v>248</v>
      </c>
      <c r="E1085" s="13">
        <v>0.74866400000000011</v>
      </c>
      <c r="F1085" s="14">
        <v>411700</v>
      </c>
      <c r="G1085" s="14">
        <v>308224.96880000003</v>
      </c>
      <c r="H1085" s="15">
        <v>442898</v>
      </c>
      <c r="I1085" s="14">
        <v>331581.78827200003</v>
      </c>
      <c r="J1085" s="16">
        <v>1</v>
      </c>
      <c r="K1085" s="14">
        <v>442898</v>
      </c>
      <c r="L1085" s="14">
        <v>331581.78827200003</v>
      </c>
      <c r="M1085" s="14"/>
      <c r="N1085" s="14">
        <v>0</v>
      </c>
      <c r="O1085" s="14">
        <v>442898</v>
      </c>
      <c r="P1085" s="14">
        <v>331581.78827200003</v>
      </c>
      <c r="Q1085" s="14">
        <f t="shared" si="20"/>
        <v>331581.78827200003</v>
      </c>
      <c r="R1085" s="14">
        <v>23356.819472000003</v>
      </c>
      <c r="U1085" s="1" t="s">
        <v>533</v>
      </c>
    </row>
    <row r="1086" spans="1:21" ht="15" hidden="1" x14ac:dyDescent="0.2">
      <c r="A1086" s="10">
        <v>8</v>
      </c>
      <c r="B1086" s="11" t="s">
        <v>265</v>
      </c>
      <c r="C1086" s="12" t="s">
        <v>270</v>
      </c>
      <c r="D1086" s="11" t="s">
        <v>248</v>
      </c>
      <c r="E1086" s="13">
        <v>1.960474</v>
      </c>
      <c r="F1086" s="14">
        <v>411700</v>
      </c>
      <c r="G1086" s="14">
        <v>807127.14580000006</v>
      </c>
      <c r="H1086" s="15">
        <v>442898</v>
      </c>
      <c r="I1086" s="14">
        <v>868290.01365199999</v>
      </c>
      <c r="J1086" s="16">
        <v>1</v>
      </c>
      <c r="K1086" s="14">
        <v>442898</v>
      </c>
      <c r="L1086" s="14">
        <v>868290.01365199999</v>
      </c>
      <c r="M1086" s="14"/>
      <c r="N1086" s="14">
        <v>0</v>
      </c>
      <c r="O1086" s="14">
        <v>442898</v>
      </c>
      <c r="P1086" s="14">
        <v>868290.01365199999</v>
      </c>
      <c r="Q1086" s="14">
        <f t="shared" si="20"/>
        <v>868290.01365199999</v>
      </c>
      <c r="R1086" s="14">
        <v>61162.867851999938</v>
      </c>
      <c r="U1086" s="1" t="s">
        <v>533</v>
      </c>
    </row>
    <row r="1087" spans="1:21" ht="15" hidden="1" x14ac:dyDescent="0.2">
      <c r="A1087" s="10">
        <v>9</v>
      </c>
      <c r="B1087" s="11" t="s">
        <v>370</v>
      </c>
      <c r="C1087" s="12" t="s">
        <v>270</v>
      </c>
      <c r="D1087" s="11" t="s">
        <v>248</v>
      </c>
      <c r="E1087" s="13">
        <v>7.3756870000000001</v>
      </c>
      <c r="F1087" s="14">
        <v>411700</v>
      </c>
      <c r="G1087" s="14">
        <v>3036570.3379000002</v>
      </c>
      <c r="H1087" s="15">
        <v>442925</v>
      </c>
      <c r="I1087" s="14">
        <v>3266876.164475</v>
      </c>
      <c r="J1087" s="16">
        <v>1</v>
      </c>
      <c r="K1087" s="14">
        <v>442925</v>
      </c>
      <c r="L1087" s="14">
        <v>3266876.164475</v>
      </c>
      <c r="M1087" s="14"/>
      <c r="N1087" s="14">
        <v>0</v>
      </c>
      <c r="O1087" s="14">
        <v>442925</v>
      </c>
      <c r="P1087" s="14">
        <v>3266876.164475</v>
      </c>
      <c r="Q1087" s="14">
        <f t="shared" si="20"/>
        <v>3266876.164475</v>
      </c>
      <c r="R1087" s="14">
        <v>230305.82657499984</v>
      </c>
      <c r="U1087" s="1" t="s">
        <v>531</v>
      </c>
    </row>
    <row r="1088" spans="1:21" ht="15" hidden="1" x14ac:dyDescent="0.2">
      <c r="A1088" s="10">
        <v>10</v>
      </c>
      <c r="B1088" s="11" t="s">
        <v>269</v>
      </c>
      <c r="C1088" s="12" t="s">
        <v>270</v>
      </c>
      <c r="D1088" s="11" t="s">
        <v>248</v>
      </c>
      <c r="E1088" s="13">
        <v>1.210181</v>
      </c>
      <c r="F1088" s="14">
        <v>411700</v>
      </c>
      <c r="G1088" s="14">
        <v>498231.51769999997</v>
      </c>
      <c r="H1088" s="15">
        <v>442925</v>
      </c>
      <c r="I1088" s="14">
        <v>536019.41942499997</v>
      </c>
      <c r="J1088" s="16">
        <v>1</v>
      </c>
      <c r="K1088" s="14">
        <v>442925</v>
      </c>
      <c r="L1088" s="14">
        <v>536019.41942499997</v>
      </c>
      <c r="M1088" s="14"/>
      <c r="N1088" s="14">
        <v>0</v>
      </c>
      <c r="O1088" s="14">
        <v>442925</v>
      </c>
      <c r="P1088" s="14">
        <v>536019.41942499997</v>
      </c>
      <c r="Q1088" s="14">
        <f t="shared" si="20"/>
        <v>536019.41942499997</v>
      </c>
      <c r="R1088" s="14">
        <v>37787.901725000003</v>
      </c>
      <c r="U1088" s="1" t="s">
        <v>531</v>
      </c>
    </row>
    <row r="1089" spans="1:21" ht="15" hidden="1" x14ac:dyDescent="0.2">
      <c r="A1089" s="10">
        <v>11</v>
      </c>
      <c r="B1089" s="11" t="s">
        <v>472</v>
      </c>
      <c r="C1089" s="12" t="s">
        <v>270</v>
      </c>
      <c r="D1089" s="11" t="s">
        <v>248</v>
      </c>
      <c r="E1089" s="13">
        <v>1.9487399999999999</v>
      </c>
      <c r="F1089" s="14">
        <v>411700</v>
      </c>
      <c r="G1089" s="14">
        <v>802296.25799999991</v>
      </c>
      <c r="H1089" s="15">
        <v>442925</v>
      </c>
      <c r="I1089" s="14">
        <v>863145.66449999996</v>
      </c>
      <c r="J1089" s="16">
        <v>1</v>
      </c>
      <c r="K1089" s="14">
        <v>442925</v>
      </c>
      <c r="L1089" s="14">
        <v>863145.66449999996</v>
      </c>
      <c r="M1089" s="14"/>
      <c r="N1089" s="14">
        <v>0</v>
      </c>
      <c r="O1089" s="14">
        <v>442925</v>
      </c>
      <c r="P1089" s="14">
        <v>863145.66449999996</v>
      </c>
      <c r="Q1089" s="14">
        <f t="shared" si="20"/>
        <v>863145.66449999996</v>
      </c>
      <c r="R1089" s="14">
        <v>60849.406500000041</v>
      </c>
      <c r="U1089" s="1" t="s">
        <v>531</v>
      </c>
    </row>
    <row r="1090" spans="1:21" ht="15" hidden="1" x14ac:dyDescent="0.2">
      <c r="A1090" s="10">
        <v>12</v>
      </c>
      <c r="B1090" s="11" t="s">
        <v>436</v>
      </c>
      <c r="C1090" s="12" t="s">
        <v>270</v>
      </c>
      <c r="D1090" s="11" t="s">
        <v>248</v>
      </c>
      <c r="E1090" s="13">
        <v>10.805906000000002</v>
      </c>
      <c r="F1090" s="14">
        <v>411700</v>
      </c>
      <c r="G1090" s="14">
        <v>4448791.5002000006</v>
      </c>
      <c r="H1090" s="15">
        <v>442925</v>
      </c>
      <c r="I1090" s="14">
        <v>4786205.9150500009</v>
      </c>
      <c r="J1090" s="16">
        <v>1</v>
      </c>
      <c r="K1090" s="14">
        <v>442925</v>
      </c>
      <c r="L1090" s="14">
        <v>4786205.9150500009</v>
      </c>
      <c r="M1090" s="14"/>
      <c r="N1090" s="14">
        <v>0</v>
      </c>
      <c r="O1090" s="14">
        <v>442925</v>
      </c>
      <c r="P1090" s="14">
        <v>4786205.9150500009</v>
      </c>
      <c r="Q1090" s="14">
        <f t="shared" si="20"/>
        <v>4786205.9150500009</v>
      </c>
      <c r="R1090" s="14">
        <v>337414.41485000029</v>
      </c>
      <c r="U1090" s="1" t="s">
        <v>531</v>
      </c>
    </row>
    <row r="1091" spans="1:21" ht="15" hidden="1" x14ac:dyDescent="0.2">
      <c r="A1091" s="10">
        <v>13</v>
      </c>
      <c r="B1091" s="11" t="s">
        <v>273</v>
      </c>
      <c r="C1091" s="12" t="s">
        <v>21</v>
      </c>
      <c r="D1091" s="11" t="s">
        <v>13</v>
      </c>
      <c r="E1091" s="13"/>
      <c r="F1091" s="14"/>
      <c r="G1091" s="14">
        <v>101217.17412893001</v>
      </c>
      <c r="H1091" s="15"/>
      <c r="I1091" s="14"/>
      <c r="J1091" s="16"/>
      <c r="K1091" s="14"/>
      <c r="L1091" s="14"/>
      <c r="M1091" s="14"/>
      <c r="N1091" s="14"/>
      <c r="O1091" s="14"/>
      <c r="P1091" s="14">
        <v>105756.79281766999</v>
      </c>
      <c r="Q1091" s="14">
        <f t="shared" si="20"/>
        <v>0</v>
      </c>
      <c r="R1091" s="14">
        <v>4539.6186887399817</v>
      </c>
      <c r="U1091" s="1" t="s">
        <v>532</v>
      </c>
    </row>
    <row r="1092" spans="1:21" ht="15" hidden="1" x14ac:dyDescent="0.2">
      <c r="A1092" s="10">
        <v>14</v>
      </c>
      <c r="B1092" s="11" t="s">
        <v>275</v>
      </c>
      <c r="C1092" s="12" t="s">
        <v>21</v>
      </c>
      <c r="D1092" s="11" t="s">
        <v>13</v>
      </c>
      <c r="E1092" s="13"/>
      <c r="F1092" s="14"/>
      <c r="G1092" s="14">
        <v>4191.4965932700006</v>
      </c>
      <c r="H1092" s="15"/>
      <c r="I1092" s="14"/>
      <c r="J1092" s="16"/>
      <c r="K1092" s="14"/>
      <c r="L1092" s="14"/>
      <c r="M1092" s="14"/>
      <c r="N1092" s="14"/>
      <c r="O1092" s="14"/>
      <c r="P1092" s="14">
        <v>4289.8254084299997</v>
      </c>
      <c r="Q1092" s="14">
        <f t="shared" si="20"/>
        <v>0</v>
      </c>
      <c r="R1092" s="14">
        <v>98.328815159999067</v>
      </c>
      <c r="U1092" s="1" t="s">
        <v>532</v>
      </c>
    </row>
    <row r="1093" spans="1:21" ht="15" hidden="1" x14ac:dyDescent="0.2">
      <c r="A1093" s="10">
        <v>15</v>
      </c>
      <c r="B1093" s="11" t="s">
        <v>438</v>
      </c>
      <c r="C1093" s="12" t="s">
        <v>21</v>
      </c>
      <c r="D1093" s="11" t="s">
        <v>13</v>
      </c>
      <c r="E1093" s="13"/>
      <c r="F1093" s="14"/>
      <c r="G1093" s="14">
        <v>1336.0689606000001</v>
      </c>
      <c r="H1093" s="15"/>
      <c r="I1093" s="14"/>
      <c r="J1093" s="16"/>
      <c r="K1093" s="14"/>
      <c r="L1093" s="14"/>
      <c r="M1093" s="14"/>
      <c r="N1093" s="14"/>
      <c r="O1093" s="14"/>
      <c r="P1093" s="14">
        <v>1322.8309808999998</v>
      </c>
      <c r="Q1093" s="14">
        <f t="shared" si="20"/>
        <v>0</v>
      </c>
      <c r="R1093" s="14">
        <v>-13.237979700000324</v>
      </c>
      <c r="U1093" s="1" t="s">
        <v>532</v>
      </c>
    </row>
    <row r="1094" spans="1:21" ht="15" hidden="1" x14ac:dyDescent="0.2">
      <c r="A1094" s="10">
        <v>16</v>
      </c>
      <c r="B1094" s="11" t="s">
        <v>374</v>
      </c>
      <c r="C1094" s="12" t="s">
        <v>21</v>
      </c>
      <c r="D1094" s="11" t="s">
        <v>13</v>
      </c>
      <c r="E1094" s="13"/>
      <c r="F1094" s="14"/>
      <c r="G1094" s="14">
        <v>103221.43805992001</v>
      </c>
      <c r="H1094" s="15"/>
      <c r="I1094" s="14"/>
      <c r="J1094" s="16"/>
      <c r="K1094" s="14"/>
      <c r="L1094" s="14"/>
      <c r="M1094" s="14"/>
      <c r="N1094" s="14"/>
      <c r="O1094" s="14"/>
      <c r="P1094" s="14">
        <v>92956.412976605017</v>
      </c>
      <c r="Q1094" s="14">
        <f t="shared" si="20"/>
        <v>0</v>
      </c>
      <c r="R1094" s="14">
        <v>-10265.025083314991</v>
      </c>
      <c r="U1094" s="1" t="s">
        <v>532</v>
      </c>
    </row>
    <row r="1095" spans="1:21" ht="15" hidden="1" x14ac:dyDescent="0.2">
      <c r="A1095" s="10">
        <v>17</v>
      </c>
      <c r="B1095" s="11" t="s">
        <v>20</v>
      </c>
      <c r="C1095" s="12" t="s">
        <v>21</v>
      </c>
      <c r="D1095" s="11" t="s">
        <v>13</v>
      </c>
      <c r="E1095" s="13"/>
      <c r="F1095" s="14"/>
      <c r="G1095" s="14">
        <v>97596.887766430009</v>
      </c>
      <c r="H1095" s="15"/>
      <c r="I1095" s="14"/>
      <c r="J1095" s="16"/>
      <c r="K1095" s="14"/>
      <c r="L1095" s="14"/>
      <c r="M1095" s="14"/>
      <c r="N1095" s="14"/>
      <c r="O1095" s="14"/>
      <c r="P1095" s="14">
        <v>102052.54115873999</v>
      </c>
      <c r="Q1095" s="14">
        <f t="shared" si="20"/>
        <v>0</v>
      </c>
      <c r="R1095" s="14">
        <v>4455.6533923099778</v>
      </c>
      <c r="U1095" s="1" t="s">
        <v>533</v>
      </c>
    </row>
    <row r="1096" spans="1:21" ht="15" hidden="1" x14ac:dyDescent="0.2">
      <c r="A1096" s="10">
        <v>1</v>
      </c>
      <c r="B1096" s="11" t="s">
        <v>246</v>
      </c>
      <c r="C1096" s="12" t="s">
        <v>21</v>
      </c>
      <c r="D1096" s="11" t="s">
        <v>13</v>
      </c>
      <c r="E1096" s="13"/>
      <c r="F1096" s="14"/>
      <c r="G1096" s="14">
        <v>1925.80954974</v>
      </c>
      <c r="H1096" s="15"/>
      <c r="I1096" s="14"/>
      <c r="J1096" s="16"/>
      <c r="K1096" s="14"/>
      <c r="L1096" s="14"/>
      <c r="M1096" s="14"/>
      <c r="N1096" s="14"/>
      <c r="O1096" s="14"/>
      <c r="P1096" s="14">
        <v>2002.91963304</v>
      </c>
      <c r="Q1096" s="14">
        <f t="shared" si="20"/>
        <v>0</v>
      </c>
      <c r="R1096" s="14">
        <v>77.110083300000042</v>
      </c>
      <c r="U1096" s="1" t="s">
        <v>533</v>
      </c>
    </row>
    <row r="1097" spans="1:21" ht="15" hidden="1" x14ac:dyDescent="0.2">
      <c r="A1097" s="10">
        <v>2</v>
      </c>
      <c r="B1097" s="11" t="s">
        <v>249</v>
      </c>
      <c r="C1097" s="12" t="s">
        <v>21</v>
      </c>
      <c r="D1097" s="11" t="s">
        <v>13</v>
      </c>
      <c r="E1097" s="13"/>
      <c r="F1097" s="14"/>
      <c r="G1097" s="14">
        <v>12701.360930750001</v>
      </c>
      <c r="H1097" s="15"/>
      <c r="I1097" s="14"/>
      <c r="J1097" s="16"/>
      <c r="K1097" s="14"/>
      <c r="L1097" s="14"/>
      <c r="M1097" s="14"/>
      <c r="N1097" s="14"/>
      <c r="O1097" s="14"/>
      <c r="P1097" s="14">
        <v>13190.203141769998</v>
      </c>
      <c r="Q1097" s="14">
        <f t="shared" si="20"/>
        <v>0</v>
      </c>
      <c r="R1097" s="14">
        <v>488.84221101999719</v>
      </c>
      <c r="U1097" s="1" t="s">
        <v>533</v>
      </c>
    </row>
    <row r="1098" spans="1:21" ht="15" hidden="1" x14ac:dyDescent="0.2">
      <c r="A1098" s="10">
        <v>3</v>
      </c>
      <c r="B1098" s="11" t="s">
        <v>251</v>
      </c>
      <c r="C1098" s="12" t="s">
        <v>21</v>
      </c>
      <c r="D1098" s="11" t="s">
        <v>13</v>
      </c>
      <c r="E1098" s="13"/>
      <c r="F1098" s="14"/>
      <c r="G1098" s="14">
        <v>109950.20669867001</v>
      </c>
      <c r="H1098" s="15"/>
      <c r="I1098" s="14"/>
      <c r="J1098" s="16"/>
      <c r="K1098" s="14"/>
      <c r="L1098" s="14"/>
      <c r="M1098" s="14"/>
      <c r="N1098" s="14"/>
      <c r="O1098" s="14"/>
      <c r="P1098" s="14">
        <v>114403.29713827999</v>
      </c>
      <c r="Q1098" s="14">
        <f t="shared" si="20"/>
        <v>0</v>
      </c>
      <c r="R1098" s="14">
        <v>4453.0904396099795</v>
      </c>
      <c r="U1098" s="1" t="s">
        <v>531</v>
      </c>
    </row>
    <row r="1099" spans="1:21" ht="15" hidden="1" x14ac:dyDescent="0.2">
      <c r="A1099" s="10">
        <v>4</v>
      </c>
      <c r="B1099" s="11" t="s">
        <v>253</v>
      </c>
      <c r="C1099" s="12" t="s">
        <v>21</v>
      </c>
      <c r="D1099" s="11" t="s">
        <v>13</v>
      </c>
      <c r="E1099" s="13"/>
      <c r="F1099" s="14"/>
      <c r="G1099" s="14">
        <v>4579.6174814300002</v>
      </c>
      <c r="H1099" s="15"/>
      <c r="I1099" s="14"/>
      <c r="J1099" s="16"/>
      <c r="K1099" s="14"/>
      <c r="L1099" s="14"/>
      <c r="M1099" s="14"/>
      <c r="N1099" s="14"/>
      <c r="O1099" s="14"/>
      <c r="P1099" s="14">
        <v>4692.4826171100003</v>
      </c>
      <c r="Q1099" s="14">
        <f t="shared" si="20"/>
        <v>0</v>
      </c>
      <c r="R1099" s="14">
        <v>112.86513568000009</v>
      </c>
      <c r="U1099" s="1" t="s">
        <v>531</v>
      </c>
    </row>
    <row r="1100" spans="1:21" ht="15" hidden="1" x14ac:dyDescent="0.2">
      <c r="A1100" s="10">
        <v>5</v>
      </c>
      <c r="B1100" s="11" t="s">
        <v>255</v>
      </c>
      <c r="C1100" s="12" t="s">
        <v>21</v>
      </c>
      <c r="D1100" s="11" t="s">
        <v>13</v>
      </c>
      <c r="E1100" s="13"/>
      <c r="F1100" s="14"/>
      <c r="G1100" s="14">
        <v>3680.2626823800001</v>
      </c>
      <c r="H1100" s="15"/>
      <c r="I1100" s="14"/>
      <c r="J1100" s="16"/>
      <c r="K1100" s="14"/>
      <c r="L1100" s="14"/>
      <c r="M1100" s="14"/>
      <c r="N1100" s="14"/>
      <c r="O1100" s="14"/>
      <c r="P1100" s="14">
        <v>3643.7980655699998</v>
      </c>
      <c r="Q1100" s="14">
        <f t="shared" si="20"/>
        <v>0</v>
      </c>
      <c r="R1100" s="14">
        <v>-36.46461681000028</v>
      </c>
      <c r="U1100" s="1" t="s">
        <v>531</v>
      </c>
    </row>
    <row r="1101" spans="1:21" ht="15" hidden="1" x14ac:dyDescent="0.2">
      <c r="A1101" s="10">
        <v>6</v>
      </c>
      <c r="B1101" s="11" t="s">
        <v>257</v>
      </c>
      <c r="C1101" s="12" t="s">
        <v>272</v>
      </c>
      <c r="D1101" s="11" t="s">
        <v>248</v>
      </c>
      <c r="E1101" s="13">
        <v>25.02</v>
      </c>
      <c r="F1101" s="14">
        <v>15042</v>
      </c>
      <c r="G1101" s="14">
        <v>376350.83999999997</v>
      </c>
      <c r="H1101" s="15">
        <v>15072</v>
      </c>
      <c r="I1101" s="14">
        <v>377101.44</v>
      </c>
      <c r="J1101" s="16">
        <v>1</v>
      </c>
      <c r="K1101" s="14">
        <v>15072</v>
      </c>
      <c r="L1101" s="14">
        <v>377101.44</v>
      </c>
      <c r="M1101" s="14"/>
      <c r="N1101" s="14">
        <v>0</v>
      </c>
      <c r="O1101" s="14">
        <v>15072</v>
      </c>
      <c r="P1101" s="14">
        <v>377101.44</v>
      </c>
      <c r="Q1101" s="14">
        <f t="shared" si="20"/>
        <v>377101.44</v>
      </c>
      <c r="R1101" s="14">
        <v>750.60000000003492</v>
      </c>
      <c r="U1101" s="1" t="s">
        <v>532</v>
      </c>
    </row>
    <row r="1102" spans="1:21" ht="15" hidden="1" x14ac:dyDescent="0.2">
      <c r="A1102" s="10">
        <v>7</v>
      </c>
      <c r="B1102" s="11" t="s">
        <v>259</v>
      </c>
      <c r="C1102" s="12" t="s">
        <v>272</v>
      </c>
      <c r="D1102" s="11" t="s">
        <v>248</v>
      </c>
      <c r="E1102" s="13">
        <v>3.0500000000000003</v>
      </c>
      <c r="F1102" s="14">
        <v>15042</v>
      </c>
      <c r="G1102" s="14">
        <v>45878.100000000006</v>
      </c>
      <c r="H1102" s="15">
        <v>15072</v>
      </c>
      <c r="I1102" s="14">
        <v>45969.600000000006</v>
      </c>
      <c r="J1102" s="16">
        <v>1</v>
      </c>
      <c r="K1102" s="14">
        <v>15072</v>
      </c>
      <c r="L1102" s="14">
        <v>45969.600000000006</v>
      </c>
      <c r="M1102" s="14"/>
      <c r="N1102" s="14">
        <v>0</v>
      </c>
      <c r="O1102" s="14">
        <v>15072</v>
      </c>
      <c r="P1102" s="14">
        <v>45969.600000000006</v>
      </c>
      <c r="Q1102" s="14">
        <f t="shared" si="20"/>
        <v>45969.600000000006</v>
      </c>
      <c r="R1102" s="14">
        <v>91.5</v>
      </c>
      <c r="U1102" s="1" t="s">
        <v>532</v>
      </c>
    </row>
    <row r="1103" spans="1:21" ht="15" hidden="1" x14ac:dyDescent="0.2">
      <c r="A1103" s="10">
        <v>8</v>
      </c>
      <c r="B1103" s="11" t="s">
        <v>261</v>
      </c>
      <c r="C1103" s="12" t="s">
        <v>272</v>
      </c>
      <c r="D1103" s="11" t="s">
        <v>248</v>
      </c>
      <c r="E1103" s="13">
        <v>25.02</v>
      </c>
      <c r="F1103" s="14">
        <v>15042</v>
      </c>
      <c r="G1103" s="14">
        <v>376350.83999999997</v>
      </c>
      <c r="H1103" s="15">
        <v>15072</v>
      </c>
      <c r="I1103" s="14">
        <v>377101.44</v>
      </c>
      <c r="J1103" s="16">
        <v>1</v>
      </c>
      <c r="K1103" s="14">
        <v>15072</v>
      </c>
      <c r="L1103" s="14">
        <v>377101.44</v>
      </c>
      <c r="M1103" s="14"/>
      <c r="N1103" s="14">
        <v>0</v>
      </c>
      <c r="O1103" s="14">
        <v>15072</v>
      </c>
      <c r="P1103" s="14">
        <v>377101.44</v>
      </c>
      <c r="Q1103" s="14">
        <f t="shared" si="20"/>
        <v>377101.44</v>
      </c>
      <c r="R1103" s="14">
        <v>750.60000000003492</v>
      </c>
      <c r="U1103" s="1" t="s">
        <v>533</v>
      </c>
    </row>
    <row r="1104" spans="1:21" ht="15" hidden="1" x14ac:dyDescent="0.2">
      <c r="A1104" s="10">
        <v>9</v>
      </c>
      <c r="B1104" s="11" t="s">
        <v>263</v>
      </c>
      <c r="C1104" s="12" t="s">
        <v>272</v>
      </c>
      <c r="D1104" s="11" t="s">
        <v>248</v>
      </c>
      <c r="E1104" s="13">
        <v>0.6</v>
      </c>
      <c r="F1104" s="14">
        <v>15042</v>
      </c>
      <c r="G1104" s="14">
        <v>9025.1999999999989</v>
      </c>
      <c r="H1104" s="15">
        <v>15072</v>
      </c>
      <c r="I1104" s="14">
        <v>9043.1999999999989</v>
      </c>
      <c r="J1104" s="16">
        <v>1</v>
      </c>
      <c r="K1104" s="14">
        <v>15072</v>
      </c>
      <c r="L1104" s="14">
        <v>9043.1999999999989</v>
      </c>
      <c r="M1104" s="14"/>
      <c r="N1104" s="14">
        <v>0</v>
      </c>
      <c r="O1104" s="14">
        <v>15072</v>
      </c>
      <c r="P1104" s="14">
        <v>9043.1999999999989</v>
      </c>
      <c r="Q1104" s="14">
        <f t="shared" si="20"/>
        <v>9043.1999999999989</v>
      </c>
      <c r="R1104" s="14">
        <v>18</v>
      </c>
      <c r="U1104" s="1" t="s">
        <v>533</v>
      </c>
    </row>
    <row r="1105" spans="1:21" ht="15" hidden="1" x14ac:dyDescent="0.2">
      <c r="A1105" s="10">
        <v>10</v>
      </c>
      <c r="B1105" s="11" t="s">
        <v>265</v>
      </c>
      <c r="C1105" s="12" t="s">
        <v>272</v>
      </c>
      <c r="D1105" s="11" t="s">
        <v>248</v>
      </c>
      <c r="E1105" s="13">
        <v>25.02</v>
      </c>
      <c r="F1105" s="14">
        <v>15042</v>
      </c>
      <c r="G1105" s="14">
        <v>376350.83999999997</v>
      </c>
      <c r="H1105" s="15">
        <v>15072</v>
      </c>
      <c r="I1105" s="14">
        <v>377101.44</v>
      </c>
      <c r="J1105" s="16">
        <v>1</v>
      </c>
      <c r="K1105" s="14">
        <v>15072</v>
      </c>
      <c r="L1105" s="14">
        <v>377101.44</v>
      </c>
      <c r="M1105" s="14"/>
      <c r="N1105" s="14">
        <v>0</v>
      </c>
      <c r="O1105" s="14">
        <v>15072</v>
      </c>
      <c r="P1105" s="14">
        <v>377101.44</v>
      </c>
      <c r="Q1105" s="14">
        <f t="shared" ref="Q1105:Q1136" si="21">E1105*O1105</f>
        <v>377101.44</v>
      </c>
      <c r="R1105" s="14">
        <v>750.60000000003492</v>
      </c>
      <c r="U1105" s="1" t="s">
        <v>531</v>
      </c>
    </row>
    <row r="1106" spans="1:21" ht="15" hidden="1" x14ac:dyDescent="0.2">
      <c r="A1106" s="10">
        <v>11</v>
      </c>
      <c r="B1106" s="11" t="s">
        <v>267</v>
      </c>
      <c r="C1106" s="12" t="s">
        <v>272</v>
      </c>
      <c r="D1106" s="11" t="s">
        <v>248</v>
      </c>
      <c r="E1106" s="13">
        <v>3.0500000000000003</v>
      </c>
      <c r="F1106" s="14">
        <v>15042</v>
      </c>
      <c r="G1106" s="14">
        <v>45878.100000000006</v>
      </c>
      <c r="H1106" s="15">
        <v>15072</v>
      </c>
      <c r="I1106" s="14">
        <v>45969.600000000006</v>
      </c>
      <c r="J1106" s="16">
        <v>1</v>
      </c>
      <c r="K1106" s="14">
        <v>15072</v>
      </c>
      <c r="L1106" s="14">
        <v>45969.600000000006</v>
      </c>
      <c r="M1106" s="14"/>
      <c r="N1106" s="14">
        <v>0</v>
      </c>
      <c r="O1106" s="14">
        <v>15072</v>
      </c>
      <c r="P1106" s="14">
        <v>45969.600000000006</v>
      </c>
      <c r="Q1106" s="14">
        <f t="shared" si="21"/>
        <v>45969.600000000006</v>
      </c>
      <c r="R1106" s="14">
        <v>91.5</v>
      </c>
      <c r="U1106" s="1" t="s">
        <v>531</v>
      </c>
    </row>
    <row r="1107" spans="1:21" ht="15" hidden="1" x14ac:dyDescent="0.2">
      <c r="A1107" s="10">
        <v>12</v>
      </c>
      <c r="B1107" s="11" t="s">
        <v>269</v>
      </c>
      <c r="C1107" s="12" t="s">
        <v>272</v>
      </c>
      <c r="D1107" s="11" t="s">
        <v>248</v>
      </c>
      <c r="E1107" s="13">
        <v>1.5720000000000001</v>
      </c>
      <c r="F1107" s="14">
        <v>15042</v>
      </c>
      <c r="G1107" s="14">
        <v>23646.024000000001</v>
      </c>
      <c r="H1107" s="15">
        <v>15072</v>
      </c>
      <c r="I1107" s="14">
        <v>23693.184000000001</v>
      </c>
      <c r="J1107" s="16">
        <v>1</v>
      </c>
      <c r="K1107" s="14">
        <v>15072</v>
      </c>
      <c r="L1107" s="14">
        <v>23693.184000000001</v>
      </c>
      <c r="M1107" s="14"/>
      <c r="N1107" s="14">
        <v>0</v>
      </c>
      <c r="O1107" s="14">
        <v>15072</v>
      </c>
      <c r="P1107" s="14">
        <v>23693.184000000001</v>
      </c>
      <c r="Q1107" s="14">
        <f t="shared" si="21"/>
        <v>23693.184000000001</v>
      </c>
      <c r="R1107" s="14">
        <v>47.159999999999854</v>
      </c>
      <c r="U1107" s="1" t="s">
        <v>531</v>
      </c>
    </row>
    <row r="1108" spans="1:21" ht="15" hidden="1" x14ac:dyDescent="0.2">
      <c r="A1108" s="10">
        <v>13</v>
      </c>
      <c r="B1108" s="11" t="s">
        <v>271</v>
      </c>
      <c r="C1108" s="12" t="s">
        <v>433</v>
      </c>
      <c r="D1108" s="11" t="s">
        <v>248</v>
      </c>
      <c r="E1108" s="13">
        <v>2.2346830000000004</v>
      </c>
      <c r="F1108" s="14">
        <v>1595255</v>
      </c>
      <c r="G1108" s="14">
        <v>3564889.2291650008</v>
      </c>
      <c r="H1108" s="15">
        <v>1387569</v>
      </c>
      <c r="I1108" s="14">
        <v>3100776.8556270008</v>
      </c>
      <c r="J1108" s="16">
        <v>1</v>
      </c>
      <c r="K1108" s="14">
        <v>1387569</v>
      </c>
      <c r="L1108" s="14">
        <v>3100776.8556270008</v>
      </c>
      <c r="M1108" s="14"/>
      <c r="N1108" s="14">
        <v>0</v>
      </c>
      <c r="O1108" s="14">
        <v>1387569</v>
      </c>
      <c r="P1108" s="14">
        <v>3100776.8556270008</v>
      </c>
      <c r="Q1108" s="14">
        <f t="shared" si="21"/>
        <v>3100776.8556270008</v>
      </c>
      <c r="R1108" s="14">
        <v>-464112.37353800004</v>
      </c>
      <c r="U1108" s="1" t="s">
        <v>532</v>
      </c>
    </row>
    <row r="1109" spans="1:21" ht="15" hidden="1" x14ac:dyDescent="0.2">
      <c r="A1109" s="10">
        <v>14</v>
      </c>
      <c r="B1109" s="11" t="s">
        <v>273</v>
      </c>
      <c r="C1109" s="12" t="s">
        <v>433</v>
      </c>
      <c r="D1109" s="11" t="s">
        <v>248</v>
      </c>
      <c r="E1109" s="13">
        <v>6.3572839999999999</v>
      </c>
      <c r="F1109" s="14">
        <v>1595255</v>
      </c>
      <c r="G1109" s="14">
        <v>10141489.08742</v>
      </c>
      <c r="H1109" s="15">
        <v>1387569</v>
      </c>
      <c r="I1109" s="14">
        <v>8821170.2025959995</v>
      </c>
      <c r="J1109" s="16">
        <v>1</v>
      </c>
      <c r="K1109" s="14">
        <v>1387569</v>
      </c>
      <c r="L1109" s="14">
        <v>8821170.2025959995</v>
      </c>
      <c r="M1109" s="14"/>
      <c r="N1109" s="14">
        <v>0</v>
      </c>
      <c r="O1109" s="14">
        <v>1387569</v>
      </c>
      <c r="P1109" s="14">
        <v>8821170.2025959995</v>
      </c>
      <c r="Q1109" s="14">
        <f t="shared" si="21"/>
        <v>8821170.2025959995</v>
      </c>
      <c r="R1109" s="14">
        <v>-1320318.8848240003</v>
      </c>
      <c r="U1109" s="1" t="s">
        <v>531</v>
      </c>
    </row>
    <row r="1110" spans="1:21" ht="15" hidden="1" x14ac:dyDescent="0.2">
      <c r="A1110" s="10">
        <v>15</v>
      </c>
      <c r="B1110" s="11" t="s">
        <v>275</v>
      </c>
      <c r="C1110" s="12" t="s">
        <v>473</v>
      </c>
      <c r="D1110" s="11" t="s">
        <v>248</v>
      </c>
      <c r="E1110" s="13">
        <v>8.1731999999999999E-2</v>
      </c>
      <c r="F1110" s="14">
        <v>1152746</v>
      </c>
      <c r="G1110" s="14">
        <v>94216.236072</v>
      </c>
      <c r="H1110" s="15">
        <v>1028415</v>
      </c>
      <c r="I1110" s="14">
        <v>84054.414779999992</v>
      </c>
      <c r="J1110" s="16">
        <v>1</v>
      </c>
      <c r="K1110" s="14">
        <v>1028415</v>
      </c>
      <c r="L1110" s="14">
        <v>84054.414779999992</v>
      </c>
      <c r="M1110" s="14"/>
      <c r="N1110" s="14">
        <v>0</v>
      </c>
      <c r="O1110" s="14">
        <v>1028415</v>
      </c>
      <c r="P1110" s="14">
        <v>84054.414779999992</v>
      </c>
      <c r="Q1110" s="14">
        <f t="shared" si="21"/>
        <v>84054.414779999992</v>
      </c>
      <c r="R1110" s="14">
        <v>-10161.821292000008</v>
      </c>
      <c r="U1110" s="1" t="s">
        <v>533</v>
      </c>
    </row>
    <row r="1111" spans="1:21" ht="15" hidden="1" x14ac:dyDescent="0.2">
      <c r="A1111" s="10">
        <v>16</v>
      </c>
      <c r="B1111" s="11" t="s">
        <v>277</v>
      </c>
      <c r="C1111" s="12" t="s">
        <v>435</v>
      </c>
      <c r="D1111" s="11" t="s">
        <v>248</v>
      </c>
      <c r="E1111" s="13">
        <v>4.5900000000000003E-3</v>
      </c>
      <c r="F1111" s="14">
        <v>2754956</v>
      </c>
      <c r="G1111" s="14">
        <v>12645.24804</v>
      </c>
      <c r="H1111" s="15">
        <v>2444644</v>
      </c>
      <c r="I1111" s="14">
        <v>11220.91596</v>
      </c>
      <c r="J1111" s="16">
        <v>1</v>
      </c>
      <c r="K1111" s="14">
        <v>2444644</v>
      </c>
      <c r="L1111" s="14">
        <v>11220.91596</v>
      </c>
      <c r="M1111" s="14"/>
      <c r="N1111" s="14">
        <v>0</v>
      </c>
      <c r="O1111" s="14">
        <v>2444644</v>
      </c>
      <c r="P1111" s="14">
        <v>11220.91596</v>
      </c>
      <c r="Q1111" s="14">
        <f t="shared" si="21"/>
        <v>11220.91596</v>
      </c>
      <c r="R1111" s="14">
        <v>-1424.3320800000001</v>
      </c>
      <c r="U1111" s="1" t="s">
        <v>532</v>
      </c>
    </row>
    <row r="1112" spans="1:21" ht="15" hidden="1" x14ac:dyDescent="0.2">
      <c r="A1112" s="10">
        <v>17</v>
      </c>
      <c r="B1112" s="11" t="s">
        <v>20</v>
      </c>
      <c r="C1112" s="12" t="s">
        <v>435</v>
      </c>
      <c r="D1112" s="11" t="s">
        <v>248</v>
      </c>
      <c r="E1112" s="13">
        <v>8.3599999999999994E-3</v>
      </c>
      <c r="F1112" s="14">
        <v>2754956</v>
      </c>
      <c r="G1112" s="14">
        <v>23031.432159999997</v>
      </c>
      <c r="H1112" s="15">
        <v>2444644</v>
      </c>
      <c r="I1112" s="14">
        <v>20437.223839999999</v>
      </c>
      <c r="J1112" s="16">
        <v>1</v>
      </c>
      <c r="K1112" s="14">
        <v>2444644</v>
      </c>
      <c r="L1112" s="14">
        <v>20437.223839999999</v>
      </c>
      <c r="M1112" s="14"/>
      <c r="N1112" s="14">
        <v>0</v>
      </c>
      <c r="O1112" s="14">
        <v>2444644</v>
      </c>
      <c r="P1112" s="14">
        <v>20437.223839999999</v>
      </c>
      <c r="Q1112" s="14">
        <f t="shared" si="21"/>
        <v>20437.223839999999</v>
      </c>
      <c r="R1112" s="14">
        <v>-2594.2083199999979</v>
      </c>
      <c r="U1112" s="1" t="s">
        <v>531</v>
      </c>
    </row>
    <row r="1113" spans="1:21" ht="15" hidden="1" x14ac:dyDescent="0.2">
      <c r="A1113" s="10">
        <v>1</v>
      </c>
      <c r="B1113" s="11" t="s">
        <v>249</v>
      </c>
      <c r="C1113" s="12" t="s">
        <v>437</v>
      </c>
      <c r="D1113" s="11" t="s">
        <v>248</v>
      </c>
      <c r="E1113" s="13">
        <v>0.71712000000000009</v>
      </c>
      <c r="F1113" s="14">
        <v>18982</v>
      </c>
      <c r="G1113" s="14">
        <v>13612.371840000002</v>
      </c>
      <c r="H1113" s="15">
        <v>19115</v>
      </c>
      <c r="I1113" s="14">
        <v>13707.748800000001</v>
      </c>
      <c r="J1113" s="16">
        <v>1</v>
      </c>
      <c r="K1113" s="14">
        <v>19115</v>
      </c>
      <c r="L1113" s="14">
        <v>13707.748800000001</v>
      </c>
      <c r="M1113" s="14"/>
      <c r="N1113" s="14">
        <v>0</v>
      </c>
      <c r="O1113" s="14">
        <v>19115</v>
      </c>
      <c r="P1113" s="14">
        <v>13707.748800000001</v>
      </c>
      <c r="Q1113" s="14">
        <f t="shared" si="21"/>
        <v>13707.748800000001</v>
      </c>
      <c r="R1113" s="14">
        <v>95.376959999999599</v>
      </c>
      <c r="U1113" s="1" t="s">
        <v>532</v>
      </c>
    </row>
    <row r="1114" spans="1:21" ht="15" hidden="1" x14ac:dyDescent="0.2">
      <c r="A1114" s="10">
        <v>2</v>
      </c>
      <c r="B1114" s="11" t="s">
        <v>253</v>
      </c>
      <c r="C1114" s="12" t="s">
        <v>437</v>
      </c>
      <c r="D1114" s="11" t="s">
        <v>248</v>
      </c>
      <c r="E1114" s="13">
        <v>0.63071999999999995</v>
      </c>
      <c r="F1114" s="14">
        <v>18982</v>
      </c>
      <c r="G1114" s="14">
        <v>11972.327039999998</v>
      </c>
      <c r="H1114" s="15">
        <v>19115</v>
      </c>
      <c r="I1114" s="14">
        <v>12056.212799999999</v>
      </c>
      <c r="J1114" s="16">
        <v>1</v>
      </c>
      <c r="K1114" s="14">
        <v>19115</v>
      </c>
      <c r="L1114" s="14">
        <v>12056.212799999999</v>
      </c>
      <c r="M1114" s="14"/>
      <c r="N1114" s="14">
        <v>0</v>
      </c>
      <c r="O1114" s="14">
        <v>19115</v>
      </c>
      <c r="P1114" s="14">
        <v>12056.212799999999</v>
      </c>
      <c r="Q1114" s="14">
        <f t="shared" si="21"/>
        <v>12056.212799999999</v>
      </c>
      <c r="R1114" s="14">
        <v>83.885760000001028</v>
      </c>
      <c r="U1114" s="1" t="s">
        <v>533</v>
      </c>
    </row>
    <row r="1115" spans="1:21" ht="15" hidden="1" x14ac:dyDescent="0.2">
      <c r="A1115" s="10">
        <v>3</v>
      </c>
      <c r="B1115" s="11" t="s">
        <v>255</v>
      </c>
      <c r="C1115" s="12" t="s">
        <v>437</v>
      </c>
      <c r="D1115" s="11" t="s">
        <v>248</v>
      </c>
      <c r="E1115" s="13">
        <v>1.9922900000000001</v>
      </c>
      <c r="F1115" s="14">
        <v>18982</v>
      </c>
      <c r="G1115" s="14">
        <v>37817.648780000003</v>
      </c>
      <c r="H1115" s="15">
        <v>19115</v>
      </c>
      <c r="I1115" s="14">
        <v>38082.623350000002</v>
      </c>
      <c r="J1115" s="16">
        <v>1</v>
      </c>
      <c r="K1115" s="14">
        <v>19115</v>
      </c>
      <c r="L1115" s="14">
        <v>38082.623350000002</v>
      </c>
      <c r="M1115" s="14"/>
      <c r="N1115" s="14">
        <v>0</v>
      </c>
      <c r="O1115" s="14">
        <v>19115</v>
      </c>
      <c r="P1115" s="14">
        <v>38082.623350000002</v>
      </c>
      <c r="Q1115" s="14">
        <f t="shared" si="21"/>
        <v>38082.623350000002</v>
      </c>
      <c r="R1115" s="14">
        <v>264.97456999999849</v>
      </c>
      <c r="U1115" s="1" t="s">
        <v>531</v>
      </c>
    </row>
    <row r="1116" spans="1:21" ht="15" hidden="1" x14ac:dyDescent="0.2">
      <c r="A1116" s="10">
        <v>4</v>
      </c>
      <c r="B1116" s="11" t="s">
        <v>257</v>
      </c>
      <c r="C1116" s="12" t="s">
        <v>274</v>
      </c>
      <c r="D1116" s="11" t="s">
        <v>248</v>
      </c>
      <c r="E1116" s="13">
        <v>3.3210100000000002</v>
      </c>
      <c r="F1116" s="14">
        <v>320806</v>
      </c>
      <c r="G1116" s="14">
        <v>1065399.9340600001</v>
      </c>
      <c r="H1116" s="15">
        <v>346136</v>
      </c>
      <c r="I1116" s="14">
        <v>1149521.11736</v>
      </c>
      <c r="J1116" s="16">
        <v>1</v>
      </c>
      <c r="K1116" s="14">
        <v>346136</v>
      </c>
      <c r="L1116" s="14">
        <v>1149521.11736</v>
      </c>
      <c r="M1116" s="14"/>
      <c r="N1116" s="14">
        <v>0</v>
      </c>
      <c r="O1116" s="14">
        <v>346136</v>
      </c>
      <c r="P1116" s="14">
        <v>1149521.11736</v>
      </c>
      <c r="Q1116" s="14">
        <f t="shared" si="21"/>
        <v>1149521.11736</v>
      </c>
      <c r="R1116" s="14">
        <v>84121.183299999917</v>
      </c>
      <c r="U1116" s="1" t="s">
        <v>532</v>
      </c>
    </row>
    <row r="1117" spans="1:21" ht="15" hidden="1" x14ac:dyDescent="0.2">
      <c r="A1117" s="10">
        <v>5</v>
      </c>
      <c r="B1117" s="11" t="s">
        <v>259</v>
      </c>
      <c r="C1117" s="12" t="s">
        <v>274</v>
      </c>
      <c r="D1117" s="11" t="s">
        <v>248</v>
      </c>
      <c r="E1117" s="13">
        <v>1.5203799999999998</v>
      </c>
      <c r="F1117" s="14">
        <v>320806</v>
      </c>
      <c r="G1117" s="14">
        <v>487747.02627999993</v>
      </c>
      <c r="H1117" s="15">
        <v>346136</v>
      </c>
      <c r="I1117" s="14">
        <v>526258.25167999999</v>
      </c>
      <c r="J1117" s="16">
        <v>1</v>
      </c>
      <c r="K1117" s="14">
        <v>346136</v>
      </c>
      <c r="L1117" s="14">
        <v>526258.25167999999</v>
      </c>
      <c r="M1117" s="14"/>
      <c r="N1117" s="14">
        <v>0</v>
      </c>
      <c r="O1117" s="14">
        <v>346136</v>
      </c>
      <c r="P1117" s="14">
        <v>526258.25167999999</v>
      </c>
      <c r="Q1117" s="14">
        <f t="shared" si="21"/>
        <v>526258.25167999999</v>
      </c>
      <c r="R1117" s="14">
        <v>38511.225400000054</v>
      </c>
      <c r="U1117" s="1" t="s">
        <v>532</v>
      </c>
    </row>
    <row r="1118" spans="1:21" ht="15" hidden="1" x14ac:dyDescent="0.2">
      <c r="A1118" s="10">
        <v>6</v>
      </c>
      <c r="B1118" s="11" t="s">
        <v>261</v>
      </c>
      <c r="C1118" s="12" t="s">
        <v>274</v>
      </c>
      <c r="D1118" s="11" t="s">
        <v>248</v>
      </c>
      <c r="E1118" s="13">
        <v>0.71658500000000003</v>
      </c>
      <c r="F1118" s="14">
        <v>320806</v>
      </c>
      <c r="G1118" s="14">
        <v>229884.76751000001</v>
      </c>
      <c r="H1118" s="15">
        <v>346136</v>
      </c>
      <c r="I1118" s="14">
        <v>248035.86556000001</v>
      </c>
      <c r="J1118" s="16">
        <v>1</v>
      </c>
      <c r="K1118" s="14">
        <v>346136</v>
      </c>
      <c r="L1118" s="14">
        <v>248035.86556000001</v>
      </c>
      <c r="M1118" s="14"/>
      <c r="N1118" s="14">
        <v>0</v>
      </c>
      <c r="O1118" s="14">
        <v>346136</v>
      </c>
      <c r="P1118" s="14">
        <v>248035.86556000001</v>
      </c>
      <c r="Q1118" s="14">
        <f t="shared" si="21"/>
        <v>248035.86556000001</v>
      </c>
      <c r="R1118" s="14">
        <v>18151.098050000001</v>
      </c>
      <c r="U1118" s="1" t="s">
        <v>532</v>
      </c>
    </row>
    <row r="1119" spans="1:21" ht="15" hidden="1" x14ac:dyDescent="0.2">
      <c r="A1119" s="10">
        <v>7</v>
      </c>
      <c r="B1119" s="11" t="s">
        <v>263</v>
      </c>
      <c r="C1119" s="12" t="s">
        <v>274</v>
      </c>
      <c r="D1119" s="11" t="s">
        <v>248</v>
      </c>
      <c r="E1119" s="13">
        <v>5.2595800000000024</v>
      </c>
      <c r="F1119" s="14">
        <v>320806</v>
      </c>
      <c r="G1119" s="14">
        <v>1687304.8214800009</v>
      </c>
      <c r="H1119" s="15">
        <v>346136</v>
      </c>
      <c r="I1119" s="14">
        <v>1820529.9828800007</v>
      </c>
      <c r="J1119" s="16">
        <v>1</v>
      </c>
      <c r="K1119" s="14">
        <v>346136</v>
      </c>
      <c r="L1119" s="14">
        <v>1820529.9828800007</v>
      </c>
      <c r="M1119" s="14"/>
      <c r="N1119" s="14">
        <v>0</v>
      </c>
      <c r="O1119" s="14">
        <v>346136</v>
      </c>
      <c r="P1119" s="14">
        <v>1820529.9828800007</v>
      </c>
      <c r="Q1119" s="14">
        <f t="shared" si="21"/>
        <v>1820529.9828800007</v>
      </c>
      <c r="R1119" s="14">
        <v>133225.16139999987</v>
      </c>
      <c r="U1119" s="1" t="s">
        <v>532</v>
      </c>
    </row>
    <row r="1120" spans="1:21" ht="15" hidden="1" x14ac:dyDescent="0.2">
      <c r="A1120" s="10">
        <v>8</v>
      </c>
      <c r="B1120" s="11" t="s">
        <v>265</v>
      </c>
      <c r="C1120" s="12" t="s">
        <v>274</v>
      </c>
      <c r="D1120" s="11" t="s">
        <v>248</v>
      </c>
      <c r="E1120" s="13">
        <v>3.2043499999999998</v>
      </c>
      <c r="F1120" s="14">
        <v>320806</v>
      </c>
      <c r="G1120" s="14">
        <v>1027974.7061</v>
      </c>
      <c r="H1120" s="15">
        <v>346163</v>
      </c>
      <c r="I1120" s="14">
        <v>1109227.4090499999</v>
      </c>
      <c r="J1120" s="16">
        <v>1</v>
      </c>
      <c r="K1120" s="14">
        <v>346163</v>
      </c>
      <c r="L1120" s="14">
        <v>1109227.4090499999</v>
      </c>
      <c r="M1120" s="14"/>
      <c r="N1120" s="14">
        <v>0</v>
      </c>
      <c r="O1120" s="14">
        <v>346163</v>
      </c>
      <c r="P1120" s="14">
        <v>1109227.4090499999</v>
      </c>
      <c r="Q1120" s="14">
        <f t="shared" si="21"/>
        <v>1109227.4090499999</v>
      </c>
      <c r="R1120" s="14">
        <v>81252.702949999948</v>
      </c>
      <c r="U1120" s="1" t="s">
        <v>533</v>
      </c>
    </row>
    <row r="1121" spans="1:21" ht="15" hidden="1" x14ac:dyDescent="0.2">
      <c r="A1121" s="10">
        <v>9</v>
      </c>
      <c r="B1121" s="11" t="s">
        <v>370</v>
      </c>
      <c r="C1121" s="12" t="s">
        <v>274</v>
      </c>
      <c r="D1121" s="11" t="s">
        <v>248</v>
      </c>
      <c r="E1121" s="13">
        <v>1.1293600000000001</v>
      </c>
      <c r="F1121" s="14">
        <v>320806</v>
      </c>
      <c r="G1121" s="14">
        <v>362305.46416000003</v>
      </c>
      <c r="H1121" s="15">
        <v>346163</v>
      </c>
      <c r="I1121" s="14">
        <v>390942.64568000007</v>
      </c>
      <c r="J1121" s="16">
        <v>1</v>
      </c>
      <c r="K1121" s="14">
        <v>346163</v>
      </c>
      <c r="L1121" s="14">
        <v>390942.64568000007</v>
      </c>
      <c r="M1121" s="14"/>
      <c r="N1121" s="14">
        <v>0</v>
      </c>
      <c r="O1121" s="14">
        <v>346163</v>
      </c>
      <c r="P1121" s="14">
        <v>390942.64568000007</v>
      </c>
      <c r="Q1121" s="14">
        <f t="shared" si="21"/>
        <v>390942.64568000007</v>
      </c>
      <c r="R1121" s="14">
        <v>28637.181520000042</v>
      </c>
      <c r="U1121" s="1" t="s">
        <v>533</v>
      </c>
    </row>
    <row r="1122" spans="1:21" ht="15" hidden="1" x14ac:dyDescent="0.2">
      <c r="A1122" s="10">
        <v>10</v>
      </c>
      <c r="B1122" s="11" t="s">
        <v>269</v>
      </c>
      <c r="C1122" s="12" t="s">
        <v>274</v>
      </c>
      <c r="D1122" s="11" t="s">
        <v>248</v>
      </c>
      <c r="E1122" s="13">
        <v>4.0012099999999995</v>
      </c>
      <c r="F1122" s="14">
        <v>320806</v>
      </c>
      <c r="G1122" s="14">
        <v>1283612.1752599999</v>
      </c>
      <c r="H1122" s="15">
        <v>346163</v>
      </c>
      <c r="I1122" s="14">
        <v>1385070.8572299997</v>
      </c>
      <c r="J1122" s="16">
        <v>1</v>
      </c>
      <c r="K1122" s="14">
        <v>346163</v>
      </c>
      <c r="L1122" s="14">
        <v>1385070.8572299997</v>
      </c>
      <c r="M1122" s="14"/>
      <c r="N1122" s="14">
        <v>0</v>
      </c>
      <c r="O1122" s="14">
        <v>346163</v>
      </c>
      <c r="P1122" s="14">
        <v>1385070.8572299997</v>
      </c>
      <c r="Q1122" s="14">
        <f t="shared" si="21"/>
        <v>1385070.8572299997</v>
      </c>
      <c r="R1122" s="14">
        <v>101458.6819699998</v>
      </c>
      <c r="U1122" s="1" t="s">
        <v>533</v>
      </c>
    </row>
    <row r="1123" spans="1:21" ht="15" hidden="1" x14ac:dyDescent="0.2">
      <c r="A1123" s="10">
        <v>11</v>
      </c>
      <c r="B1123" s="11" t="s">
        <v>271</v>
      </c>
      <c r="C1123" s="12" t="s">
        <v>274</v>
      </c>
      <c r="D1123" s="11" t="s">
        <v>248</v>
      </c>
      <c r="E1123" s="13">
        <v>3.3375399999999997</v>
      </c>
      <c r="F1123" s="14">
        <v>320806</v>
      </c>
      <c r="G1123" s="14">
        <v>1070702.8572399998</v>
      </c>
      <c r="H1123" s="15">
        <v>346136</v>
      </c>
      <c r="I1123" s="14">
        <v>1155242.74544</v>
      </c>
      <c r="J1123" s="16">
        <v>1</v>
      </c>
      <c r="K1123" s="14">
        <v>346136</v>
      </c>
      <c r="L1123" s="14">
        <v>1155242.74544</v>
      </c>
      <c r="M1123" s="14"/>
      <c r="N1123" s="14">
        <v>0</v>
      </c>
      <c r="O1123" s="14">
        <v>346136</v>
      </c>
      <c r="P1123" s="14">
        <v>1155242.74544</v>
      </c>
      <c r="Q1123" s="14">
        <f t="shared" si="21"/>
        <v>1155242.74544</v>
      </c>
      <c r="R1123" s="14">
        <v>84539.888200000161</v>
      </c>
      <c r="U1123" s="1" t="s">
        <v>531</v>
      </c>
    </row>
    <row r="1124" spans="1:21" ht="15" hidden="1" x14ac:dyDescent="0.2">
      <c r="A1124" s="10">
        <v>12</v>
      </c>
      <c r="B1124" s="11" t="s">
        <v>273</v>
      </c>
      <c r="C1124" s="12" t="s">
        <v>274</v>
      </c>
      <c r="D1124" s="11" t="s">
        <v>248</v>
      </c>
      <c r="E1124" s="13">
        <v>1.5871649999999999</v>
      </c>
      <c r="F1124" s="14">
        <v>320806</v>
      </c>
      <c r="G1124" s="14">
        <v>509172.05498999998</v>
      </c>
      <c r="H1124" s="15">
        <v>346136</v>
      </c>
      <c r="I1124" s="14">
        <v>549374.94443999999</v>
      </c>
      <c r="J1124" s="16">
        <v>1</v>
      </c>
      <c r="K1124" s="14">
        <v>346136</v>
      </c>
      <c r="L1124" s="14">
        <v>549374.94443999999</v>
      </c>
      <c r="M1124" s="14"/>
      <c r="N1124" s="14">
        <v>0</v>
      </c>
      <c r="O1124" s="14">
        <v>346136</v>
      </c>
      <c r="P1124" s="14">
        <v>549374.94443999999</v>
      </c>
      <c r="Q1124" s="14">
        <f t="shared" si="21"/>
        <v>549374.94443999999</v>
      </c>
      <c r="R1124" s="14">
        <v>40202.889450000017</v>
      </c>
      <c r="U1124" s="1" t="s">
        <v>531</v>
      </c>
    </row>
    <row r="1125" spans="1:21" ht="15" hidden="1" x14ac:dyDescent="0.2">
      <c r="A1125" s="10">
        <v>13</v>
      </c>
      <c r="B1125" s="11" t="s">
        <v>275</v>
      </c>
      <c r="C1125" s="12" t="s">
        <v>274</v>
      </c>
      <c r="D1125" s="11" t="s">
        <v>248</v>
      </c>
      <c r="E1125" s="13">
        <v>0.71658500000000003</v>
      </c>
      <c r="F1125" s="14">
        <v>320806</v>
      </c>
      <c r="G1125" s="14">
        <v>229884.76751000001</v>
      </c>
      <c r="H1125" s="15">
        <v>346136</v>
      </c>
      <c r="I1125" s="14">
        <v>248035.86556000001</v>
      </c>
      <c r="J1125" s="16">
        <v>1</v>
      </c>
      <c r="K1125" s="14">
        <v>346136</v>
      </c>
      <c r="L1125" s="14">
        <v>248035.86556000001</v>
      </c>
      <c r="M1125" s="14"/>
      <c r="N1125" s="14">
        <v>0</v>
      </c>
      <c r="O1125" s="14">
        <v>346136</v>
      </c>
      <c r="P1125" s="14">
        <v>248035.86556000001</v>
      </c>
      <c r="Q1125" s="14">
        <f t="shared" si="21"/>
        <v>248035.86556000001</v>
      </c>
      <c r="R1125" s="14">
        <v>18151.098050000001</v>
      </c>
      <c r="U1125" s="1" t="s">
        <v>531</v>
      </c>
    </row>
    <row r="1126" spans="1:21" ht="15" hidden="1" x14ac:dyDescent="0.2">
      <c r="A1126" s="10">
        <v>14</v>
      </c>
      <c r="B1126" s="11" t="s">
        <v>372</v>
      </c>
      <c r="C1126" s="12" t="s">
        <v>274</v>
      </c>
      <c r="D1126" s="11" t="s">
        <v>248</v>
      </c>
      <c r="E1126" s="13">
        <v>12.284545</v>
      </c>
      <c r="F1126" s="14">
        <v>320806</v>
      </c>
      <c r="G1126" s="14">
        <v>3940955.74327</v>
      </c>
      <c r="H1126" s="15">
        <v>346136</v>
      </c>
      <c r="I1126" s="14">
        <v>4252123.2681200001</v>
      </c>
      <c r="J1126" s="16">
        <v>1</v>
      </c>
      <c r="K1126" s="14">
        <v>346136</v>
      </c>
      <c r="L1126" s="14">
        <v>4252123.2681200001</v>
      </c>
      <c r="M1126" s="14"/>
      <c r="N1126" s="14">
        <v>0</v>
      </c>
      <c r="O1126" s="14">
        <v>346136</v>
      </c>
      <c r="P1126" s="14">
        <v>4252123.2681200001</v>
      </c>
      <c r="Q1126" s="14">
        <f t="shared" si="21"/>
        <v>4252123.2681200001</v>
      </c>
      <c r="R1126" s="14">
        <v>311167.52485000016</v>
      </c>
      <c r="U1126" s="1" t="s">
        <v>531</v>
      </c>
    </row>
    <row r="1127" spans="1:21" ht="15" hidden="1" x14ac:dyDescent="0.2">
      <c r="A1127" s="10">
        <v>15</v>
      </c>
      <c r="B1127" s="11" t="s">
        <v>277</v>
      </c>
      <c r="C1127" s="12" t="s">
        <v>276</v>
      </c>
      <c r="D1127" s="11" t="s">
        <v>248</v>
      </c>
      <c r="E1127" s="13">
        <v>4.6414240000000007</v>
      </c>
      <c r="F1127" s="14">
        <v>294869</v>
      </c>
      <c r="G1127" s="14">
        <v>1368612.0534560003</v>
      </c>
      <c r="H1127" s="15">
        <v>320100</v>
      </c>
      <c r="I1127" s="14">
        <v>1485719.8224000002</v>
      </c>
      <c r="J1127" s="16">
        <v>1</v>
      </c>
      <c r="K1127" s="14">
        <v>320100</v>
      </c>
      <c r="L1127" s="14">
        <v>1485719.8224000002</v>
      </c>
      <c r="M1127" s="14"/>
      <c r="N1127" s="14">
        <v>0</v>
      </c>
      <c r="O1127" s="14">
        <v>320100</v>
      </c>
      <c r="P1127" s="14">
        <v>1485719.8224000002</v>
      </c>
      <c r="Q1127" s="14">
        <f t="shared" si="21"/>
        <v>1485719.8224000002</v>
      </c>
      <c r="R1127" s="14">
        <v>117107.76894399989</v>
      </c>
      <c r="U1127" s="1" t="s">
        <v>532</v>
      </c>
    </row>
    <row r="1128" spans="1:21" ht="15" hidden="1" x14ac:dyDescent="0.2">
      <c r="A1128" s="10">
        <v>16</v>
      </c>
      <c r="B1128" s="11" t="s">
        <v>374</v>
      </c>
      <c r="C1128" s="12" t="s">
        <v>276</v>
      </c>
      <c r="D1128" s="11" t="s">
        <v>248</v>
      </c>
      <c r="E1128" s="13">
        <v>1.0942860000000003</v>
      </c>
      <c r="F1128" s="14">
        <v>294869</v>
      </c>
      <c r="G1128" s="14">
        <v>322671.01853400009</v>
      </c>
      <c r="H1128" s="15">
        <v>320100</v>
      </c>
      <c r="I1128" s="14">
        <v>350280.94860000012</v>
      </c>
      <c r="J1128" s="16">
        <v>1</v>
      </c>
      <c r="K1128" s="14">
        <v>320100</v>
      </c>
      <c r="L1128" s="14">
        <v>350280.94860000012</v>
      </c>
      <c r="M1128" s="14"/>
      <c r="N1128" s="14">
        <v>0</v>
      </c>
      <c r="O1128" s="14">
        <v>320100</v>
      </c>
      <c r="P1128" s="14">
        <v>350280.94860000012</v>
      </c>
      <c r="Q1128" s="14">
        <f t="shared" si="21"/>
        <v>350280.94860000012</v>
      </c>
      <c r="R1128" s="14">
        <v>27609.93006600003</v>
      </c>
      <c r="U1128" s="1" t="s">
        <v>532</v>
      </c>
    </row>
    <row r="1129" spans="1:21" ht="15" hidden="1" x14ac:dyDescent="0.2">
      <c r="A1129" s="10">
        <v>17</v>
      </c>
      <c r="B1129" s="11" t="s">
        <v>20</v>
      </c>
      <c r="C1129" s="12" t="s">
        <v>276</v>
      </c>
      <c r="D1129" s="11" t="s">
        <v>248</v>
      </c>
      <c r="E1129" s="13">
        <v>9.7335000000000019E-2</v>
      </c>
      <c r="F1129" s="14">
        <v>294869</v>
      </c>
      <c r="G1129" s="14">
        <v>28701.074115000007</v>
      </c>
      <c r="H1129" s="15">
        <v>320100</v>
      </c>
      <c r="I1129" s="14">
        <v>31156.933500000006</v>
      </c>
      <c r="J1129" s="16">
        <v>1</v>
      </c>
      <c r="K1129" s="14">
        <v>320100</v>
      </c>
      <c r="L1129" s="14">
        <v>31156.933500000006</v>
      </c>
      <c r="M1129" s="14"/>
      <c r="N1129" s="14">
        <v>0</v>
      </c>
      <c r="O1129" s="14">
        <v>320100</v>
      </c>
      <c r="P1129" s="14">
        <v>31156.933500000006</v>
      </c>
      <c r="Q1129" s="14">
        <f t="shared" si="21"/>
        <v>31156.933500000006</v>
      </c>
      <c r="R1129" s="14">
        <v>2455.8593849999997</v>
      </c>
      <c r="U1129" s="1" t="s">
        <v>532</v>
      </c>
    </row>
    <row r="1130" spans="1:21" ht="15" hidden="1" x14ac:dyDescent="0.2">
      <c r="A1130" s="10">
        <v>1</v>
      </c>
      <c r="B1130" s="11" t="s">
        <v>389</v>
      </c>
      <c r="C1130" s="12" t="s">
        <v>276</v>
      </c>
      <c r="D1130" s="11" t="s">
        <v>248</v>
      </c>
      <c r="E1130" s="13">
        <v>6.7829199999999998</v>
      </c>
      <c r="F1130" s="14">
        <v>294869</v>
      </c>
      <c r="G1130" s="14">
        <v>2000072.83748</v>
      </c>
      <c r="H1130" s="15">
        <v>320100</v>
      </c>
      <c r="I1130" s="14">
        <v>2171212.6919999998</v>
      </c>
      <c r="J1130" s="16">
        <v>1</v>
      </c>
      <c r="K1130" s="14">
        <v>320100</v>
      </c>
      <c r="L1130" s="14">
        <v>2171212.6919999998</v>
      </c>
      <c r="M1130" s="14"/>
      <c r="N1130" s="14">
        <v>0</v>
      </c>
      <c r="O1130" s="14">
        <v>320100</v>
      </c>
      <c r="P1130" s="14">
        <v>2171212.6919999998</v>
      </c>
      <c r="Q1130" s="14">
        <f t="shared" si="21"/>
        <v>2171212.6919999998</v>
      </c>
      <c r="R1130" s="14">
        <v>171139.85451999982</v>
      </c>
      <c r="U1130" s="1" t="s">
        <v>532</v>
      </c>
    </row>
    <row r="1131" spans="1:21" ht="15" hidden="1" x14ac:dyDescent="0.2">
      <c r="A1131" s="10">
        <v>2</v>
      </c>
      <c r="B1131" s="11" t="s">
        <v>246</v>
      </c>
      <c r="C1131" s="12" t="s">
        <v>276</v>
      </c>
      <c r="D1131" s="11" t="s">
        <v>248</v>
      </c>
      <c r="E1131" s="13">
        <v>4.1660919999999999</v>
      </c>
      <c r="F1131" s="14">
        <v>294869</v>
      </c>
      <c r="G1131" s="14">
        <v>1228451.3819480001</v>
      </c>
      <c r="H1131" s="15">
        <v>320127</v>
      </c>
      <c r="I1131" s="14">
        <v>1333678.5336839999</v>
      </c>
      <c r="J1131" s="16">
        <v>1</v>
      </c>
      <c r="K1131" s="14">
        <v>320127</v>
      </c>
      <c r="L1131" s="14">
        <v>1333678.5336839999</v>
      </c>
      <c r="M1131" s="14"/>
      <c r="N1131" s="14">
        <v>0</v>
      </c>
      <c r="O1131" s="14">
        <v>320127</v>
      </c>
      <c r="P1131" s="14">
        <v>1333678.5336839999</v>
      </c>
      <c r="Q1131" s="14">
        <f t="shared" si="21"/>
        <v>1333678.5336839999</v>
      </c>
      <c r="R1131" s="14">
        <v>105227.15173599985</v>
      </c>
      <c r="U1131" s="1" t="s">
        <v>533</v>
      </c>
    </row>
    <row r="1132" spans="1:21" ht="15" hidden="1" x14ac:dyDescent="0.2">
      <c r="A1132" s="10">
        <v>3</v>
      </c>
      <c r="B1132" s="11" t="s">
        <v>255</v>
      </c>
      <c r="C1132" s="12" t="s">
        <v>276</v>
      </c>
      <c r="D1132" s="11" t="s">
        <v>248</v>
      </c>
      <c r="E1132" s="13">
        <v>0.82231500000000002</v>
      </c>
      <c r="F1132" s="14">
        <v>294869</v>
      </c>
      <c r="G1132" s="14">
        <v>242475.20173500001</v>
      </c>
      <c r="H1132" s="15">
        <v>320127</v>
      </c>
      <c r="I1132" s="14">
        <v>263245.23400500003</v>
      </c>
      <c r="J1132" s="16">
        <v>1</v>
      </c>
      <c r="K1132" s="14">
        <v>320127</v>
      </c>
      <c r="L1132" s="14">
        <v>263245.23400500003</v>
      </c>
      <c r="M1132" s="14"/>
      <c r="N1132" s="14">
        <v>0</v>
      </c>
      <c r="O1132" s="14">
        <v>320127</v>
      </c>
      <c r="P1132" s="14">
        <v>263245.23400500003</v>
      </c>
      <c r="Q1132" s="14">
        <f t="shared" si="21"/>
        <v>263245.23400500003</v>
      </c>
      <c r="R1132" s="14">
        <v>20770.032270000025</v>
      </c>
      <c r="U1132" s="1" t="s">
        <v>533</v>
      </c>
    </row>
    <row r="1133" spans="1:21" ht="15" hidden="1" x14ac:dyDescent="0.2">
      <c r="A1133" s="10">
        <v>4</v>
      </c>
      <c r="B1133" s="11" t="s">
        <v>261</v>
      </c>
      <c r="C1133" s="12" t="s">
        <v>276</v>
      </c>
      <c r="D1133" s="11" t="s">
        <v>248</v>
      </c>
      <c r="E1133" s="13">
        <v>4.147551</v>
      </c>
      <c r="F1133" s="14">
        <v>294869</v>
      </c>
      <c r="G1133" s="14">
        <v>1222984.215819</v>
      </c>
      <c r="H1133" s="15">
        <v>320127</v>
      </c>
      <c r="I1133" s="14">
        <v>1327743.0589769999</v>
      </c>
      <c r="J1133" s="16">
        <v>1</v>
      </c>
      <c r="K1133" s="14">
        <v>320127</v>
      </c>
      <c r="L1133" s="14">
        <v>1327743.0589769999</v>
      </c>
      <c r="M1133" s="14"/>
      <c r="N1133" s="14">
        <v>0</v>
      </c>
      <c r="O1133" s="14">
        <v>320127</v>
      </c>
      <c r="P1133" s="14">
        <v>1327743.0589769999</v>
      </c>
      <c r="Q1133" s="14">
        <f t="shared" si="21"/>
        <v>1327743.0589769999</v>
      </c>
      <c r="R1133" s="14">
        <v>104758.84315799992</v>
      </c>
      <c r="U1133" s="1" t="s">
        <v>533</v>
      </c>
    </row>
    <row r="1134" spans="1:21" ht="15" hidden="1" x14ac:dyDescent="0.2">
      <c r="A1134" s="10">
        <v>5</v>
      </c>
      <c r="B1134" s="11" t="s">
        <v>263</v>
      </c>
      <c r="C1134" s="12" t="s">
        <v>276</v>
      </c>
      <c r="D1134" s="11" t="s">
        <v>248</v>
      </c>
      <c r="E1134" s="13">
        <v>4.7993839999999999</v>
      </c>
      <c r="F1134" s="14">
        <v>294869</v>
      </c>
      <c r="G1134" s="14">
        <v>1415189.560696</v>
      </c>
      <c r="H1134" s="15">
        <v>320100</v>
      </c>
      <c r="I1134" s="14">
        <v>1536282.8184</v>
      </c>
      <c r="J1134" s="16">
        <v>1</v>
      </c>
      <c r="K1134" s="14">
        <v>320100</v>
      </c>
      <c r="L1134" s="14">
        <v>1536282.8184</v>
      </c>
      <c r="M1134" s="14"/>
      <c r="N1134" s="14">
        <v>0</v>
      </c>
      <c r="O1134" s="14">
        <v>320100</v>
      </c>
      <c r="P1134" s="14">
        <v>1536282.8184</v>
      </c>
      <c r="Q1134" s="14">
        <f t="shared" si="21"/>
        <v>1536282.8184</v>
      </c>
      <c r="R1134" s="14">
        <v>121093.25770399999</v>
      </c>
      <c r="U1134" s="1" t="s">
        <v>531</v>
      </c>
    </row>
    <row r="1135" spans="1:21" ht="15" hidden="1" x14ac:dyDescent="0.2">
      <c r="A1135" s="10">
        <v>6</v>
      </c>
      <c r="B1135" s="11" t="s">
        <v>265</v>
      </c>
      <c r="C1135" s="12" t="s">
        <v>276</v>
      </c>
      <c r="D1135" s="11" t="s">
        <v>248</v>
      </c>
      <c r="E1135" s="13">
        <v>1.1287420000000001</v>
      </c>
      <c r="F1135" s="14">
        <v>294869</v>
      </c>
      <c r="G1135" s="14">
        <v>332831.02479800006</v>
      </c>
      <c r="H1135" s="15">
        <v>320100</v>
      </c>
      <c r="I1135" s="14">
        <v>361310.31420000002</v>
      </c>
      <c r="J1135" s="16">
        <v>1</v>
      </c>
      <c r="K1135" s="14">
        <v>320100</v>
      </c>
      <c r="L1135" s="14">
        <v>361310.31420000002</v>
      </c>
      <c r="M1135" s="14"/>
      <c r="N1135" s="14">
        <v>0</v>
      </c>
      <c r="O1135" s="14">
        <v>320100</v>
      </c>
      <c r="P1135" s="14">
        <v>361310.31420000002</v>
      </c>
      <c r="Q1135" s="14">
        <f t="shared" si="21"/>
        <v>361310.31420000002</v>
      </c>
      <c r="R1135" s="14">
        <v>28479.289401999966</v>
      </c>
      <c r="U1135" s="1" t="s">
        <v>531</v>
      </c>
    </row>
    <row r="1136" spans="1:21" ht="15" hidden="1" x14ac:dyDescent="0.2">
      <c r="A1136" s="10">
        <v>7</v>
      </c>
      <c r="B1136" s="11" t="s">
        <v>269</v>
      </c>
      <c r="C1136" s="12" t="s">
        <v>276</v>
      </c>
      <c r="D1136" s="11" t="s">
        <v>248</v>
      </c>
      <c r="E1136" s="13">
        <v>9.7335000000000019E-2</v>
      </c>
      <c r="F1136" s="14">
        <v>294869</v>
      </c>
      <c r="G1136" s="14">
        <v>28701.074115000007</v>
      </c>
      <c r="H1136" s="15">
        <v>320100</v>
      </c>
      <c r="I1136" s="14">
        <v>31156.933500000006</v>
      </c>
      <c r="J1136" s="16">
        <v>1</v>
      </c>
      <c r="K1136" s="14">
        <v>320100</v>
      </c>
      <c r="L1136" s="14">
        <v>31156.933500000006</v>
      </c>
      <c r="M1136" s="14"/>
      <c r="N1136" s="14">
        <v>0</v>
      </c>
      <c r="O1136" s="14">
        <v>320100</v>
      </c>
      <c r="P1136" s="14">
        <v>31156.933500000006</v>
      </c>
      <c r="Q1136" s="14">
        <f t="shared" si="21"/>
        <v>31156.933500000006</v>
      </c>
      <c r="R1136" s="14">
        <v>2455.8593849999997</v>
      </c>
      <c r="U1136" s="1" t="s">
        <v>531</v>
      </c>
    </row>
    <row r="1137" spans="1:21" ht="15" hidden="1" x14ac:dyDescent="0.2">
      <c r="A1137" s="10">
        <v>8</v>
      </c>
      <c r="B1137" s="11" t="s">
        <v>273</v>
      </c>
      <c r="C1137" s="12" t="s">
        <v>276</v>
      </c>
      <c r="D1137" s="11" t="s">
        <v>248</v>
      </c>
      <c r="E1137" s="13">
        <v>19.418778000000003</v>
      </c>
      <c r="F1137" s="14">
        <v>294869</v>
      </c>
      <c r="G1137" s="14">
        <v>5725995.6500820005</v>
      </c>
      <c r="H1137" s="15">
        <v>320100</v>
      </c>
      <c r="I1137" s="14">
        <v>6215950.8378000008</v>
      </c>
      <c r="J1137" s="16">
        <v>1</v>
      </c>
      <c r="K1137" s="14">
        <v>320100</v>
      </c>
      <c r="L1137" s="14">
        <v>6215950.8378000008</v>
      </c>
      <c r="M1137" s="14"/>
      <c r="N1137" s="14">
        <v>0</v>
      </c>
      <c r="O1137" s="14">
        <v>320100</v>
      </c>
      <c r="P1137" s="14">
        <v>6215950.8378000008</v>
      </c>
      <c r="Q1137" s="14">
        <f t="shared" ref="Q1137:Q1160" si="22">E1137*O1137</f>
        <v>6215950.8378000008</v>
      </c>
      <c r="R1137" s="14">
        <v>489955.18771800026</v>
      </c>
      <c r="U1137" s="1" t="s">
        <v>531</v>
      </c>
    </row>
    <row r="1138" spans="1:21" ht="15" hidden="1" x14ac:dyDescent="0.2">
      <c r="A1138" s="10">
        <v>9</v>
      </c>
      <c r="B1138" s="11" t="s">
        <v>275</v>
      </c>
      <c r="C1138" s="12" t="s">
        <v>439</v>
      </c>
      <c r="D1138" s="11" t="s">
        <v>248</v>
      </c>
      <c r="E1138" s="13">
        <v>1.1633340000000001</v>
      </c>
      <c r="F1138" s="14">
        <v>2096893</v>
      </c>
      <c r="G1138" s="14">
        <v>2439386.9212620002</v>
      </c>
      <c r="H1138" s="15">
        <v>1831480</v>
      </c>
      <c r="I1138" s="14">
        <v>2130622.95432</v>
      </c>
      <c r="J1138" s="16">
        <v>1</v>
      </c>
      <c r="K1138" s="14">
        <v>1831480</v>
      </c>
      <c r="L1138" s="14">
        <v>2130622.95432</v>
      </c>
      <c r="M1138" s="14"/>
      <c r="N1138" s="14">
        <v>0</v>
      </c>
      <c r="O1138" s="14">
        <v>1831480</v>
      </c>
      <c r="P1138" s="14">
        <v>2130622.95432</v>
      </c>
      <c r="Q1138" s="14">
        <f t="shared" si="22"/>
        <v>2130622.95432</v>
      </c>
      <c r="R1138" s="14">
        <v>-308763.9669420002</v>
      </c>
      <c r="U1138" s="1" t="s">
        <v>532</v>
      </c>
    </row>
    <row r="1139" spans="1:21" ht="15" hidden="1" x14ac:dyDescent="0.2">
      <c r="A1139" s="10">
        <v>10</v>
      </c>
      <c r="B1139" s="11" t="s">
        <v>20</v>
      </c>
      <c r="C1139" s="12" t="s">
        <v>439</v>
      </c>
      <c r="D1139" s="11" t="s">
        <v>248</v>
      </c>
      <c r="E1139" s="13">
        <v>4.0866E-2</v>
      </c>
      <c r="F1139" s="14">
        <v>2096893</v>
      </c>
      <c r="G1139" s="14">
        <v>85691.629337999999</v>
      </c>
      <c r="H1139" s="15">
        <v>1831453</v>
      </c>
      <c r="I1139" s="14">
        <v>74844.158297999995</v>
      </c>
      <c r="J1139" s="16">
        <v>1</v>
      </c>
      <c r="K1139" s="14">
        <v>1831453</v>
      </c>
      <c r="L1139" s="14">
        <v>74844.158297999995</v>
      </c>
      <c r="M1139" s="14"/>
      <c r="N1139" s="14">
        <v>0</v>
      </c>
      <c r="O1139" s="14">
        <v>1831453</v>
      </c>
      <c r="P1139" s="14">
        <v>74844.158297999995</v>
      </c>
      <c r="Q1139" s="14">
        <f t="shared" si="22"/>
        <v>74844.158297999995</v>
      </c>
      <c r="R1139" s="14">
        <v>-10847.471040000004</v>
      </c>
      <c r="U1139" s="1" t="s">
        <v>533</v>
      </c>
    </row>
    <row r="1140" spans="1:21" ht="15" hidden="1" x14ac:dyDescent="0.2">
      <c r="A1140" s="10">
        <v>1</v>
      </c>
      <c r="B1140" s="11" t="s">
        <v>529</v>
      </c>
      <c r="C1140" s="12" t="s">
        <v>439</v>
      </c>
      <c r="D1140" s="11" t="s">
        <v>248</v>
      </c>
      <c r="E1140" s="13">
        <v>3.2406580000000003</v>
      </c>
      <c r="F1140" s="14">
        <v>2096893</v>
      </c>
      <c r="G1140" s="14">
        <v>6795313.0755940005</v>
      </c>
      <c r="H1140" s="15">
        <v>1831480</v>
      </c>
      <c r="I1140" s="14">
        <v>5935200.3138400009</v>
      </c>
      <c r="J1140" s="16">
        <v>1</v>
      </c>
      <c r="K1140" s="14">
        <v>1831480</v>
      </c>
      <c r="L1140" s="14">
        <v>5935200.3138400009</v>
      </c>
      <c r="M1140" s="14"/>
      <c r="N1140" s="14">
        <v>0</v>
      </c>
      <c r="O1140" s="14">
        <v>1831480</v>
      </c>
      <c r="P1140" s="14">
        <v>5935200.3138400009</v>
      </c>
      <c r="Q1140" s="14">
        <f t="shared" si="22"/>
        <v>5935200.3138400009</v>
      </c>
      <c r="R1140" s="14">
        <v>-860112.76175399963</v>
      </c>
      <c r="U1140" s="1" t="s">
        <v>531</v>
      </c>
    </row>
    <row r="1141" spans="1:21" ht="15" hidden="1" x14ac:dyDescent="0.2">
      <c r="A1141" s="10">
        <v>2</v>
      </c>
      <c r="B1141" s="11" t="s">
        <v>428</v>
      </c>
      <c r="C1141" s="12" t="s">
        <v>373</v>
      </c>
      <c r="D1141" s="11" t="s">
        <v>248</v>
      </c>
      <c r="E1141" s="13">
        <v>0.32658999999999999</v>
      </c>
      <c r="F1141" s="14">
        <v>447226</v>
      </c>
      <c r="G1141" s="14">
        <v>146059.53933999999</v>
      </c>
      <c r="H1141" s="15">
        <v>472887</v>
      </c>
      <c r="I1141" s="14">
        <v>154440.16532999999</v>
      </c>
      <c r="J1141" s="16">
        <v>1</v>
      </c>
      <c r="K1141" s="14">
        <v>472887</v>
      </c>
      <c r="L1141" s="14">
        <v>154440.16532999999</v>
      </c>
      <c r="M1141" s="14"/>
      <c r="N1141" s="14">
        <v>0</v>
      </c>
      <c r="O1141" s="14">
        <v>472887</v>
      </c>
      <c r="P1141" s="14">
        <v>154440.16532999999</v>
      </c>
      <c r="Q1141" s="14">
        <f t="shared" si="22"/>
        <v>154440.16532999999</v>
      </c>
      <c r="R1141" s="14">
        <v>8380.6259900000005</v>
      </c>
      <c r="U1141" s="1" t="s">
        <v>532</v>
      </c>
    </row>
    <row r="1142" spans="1:21" ht="15" hidden="1" x14ac:dyDescent="0.2">
      <c r="A1142" s="10">
        <v>3</v>
      </c>
      <c r="B1142" s="11" t="s">
        <v>255</v>
      </c>
      <c r="C1142" s="12" t="s">
        <v>373</v>
      </c>
      <c r="D1142" s="11" t="s">
        <v>248</v>
      </c>
      <c r="E1142" s="13">
        <v>0.25992999999999999</v>
      </c>
      <c r="F1142" s="14">
        <v>447226</v>
      </c>
      <c r="G1142" s="14">
        <v>116247.45418</v>
      </c>
      <c r="H1142" s="15">
        <v>472914</v>
      </c>
      <c r="I1142" s="14">
        <v>122924.53602</v>
      </c>
      <c r="J1142" s="16">
        <v>1</v>
      </c>
      <c r="K1142" s="14">
        <v>472914</v>
      </c>
      <c r="L1142" s="14">
        <v>122924.53602</v>
      </c>
      <c r="M1142" s="14"/>
      <c r="N1142" s="14">
        <v>0</v>
      </c>
      <c r="O1142" s="14">
        <v>472914</v>
      </c>
      <c r="P1142" s="14">
        <v>122924.53602</v>
      </c>
      <c r="Q1142" s="14">
        <f t="shared" si="22"/>
        <v>122924.53602</v>
      </c>
      <c r="R1142" s="14">
        <v>6677.0818399999989</v>
      </c>
      <c r="U1142" s="1" t="s">
        <v>533</v>
      </c>
    </row>
    <row r="1143" spans="1:21" ht="15" hidden="1" x14ac:dyDescent="0.2">
      <c r="A1143" s="10">
        <v>4</v>
      </c>
      <c r="B1143" s="11" t="s">
        <v>257</v>
      </c>
      <c r="C1143" s="12" t="s">
        <v>373</v>
      </c>
      <c r="D1143" s="11" t="s">
        <v>248</v>
      </c>
      <c r="E1143" s="13">
        <v>0.39424000000000003</v>
      </c>
      <c r="F1143" s="14">
        <v>447226</v>
      </c>
      <c r="G1143" s="14">
        <v>176314.37824000002</v>
      </c>
      <c r="H1143" s="15">
        <v>472887</v>
      </c>
      <c r="I1143" s="14">
        <v>186430.97088000001</v>
      </c>
      <c r="J1143" s="16">
        <v>1</v>
      </c>
      <c r="K1143" s="14">
        <v>472887</v>
      </c>
      <c r="L1143" s="14">
        <v>186430.97088000001</v>
      </c>
      <c r="M1143" s="14"/>
      <c r="N1143" s="14">
        <v>0</v>
      </c>
      <c r="O1143" s="14">
        <v>472887</v>
      </c>
      <c r="P1143" s="14">
        <v>186430.97088000001</v>
      </c>
      <c r="Q1143" s="14">
        <f t="shared" si="22"/>
        <v>186430.97088000001</v>
      </c>
      <c r="R1143" s="14">
        <v>10116.592639999988</v>
      </c>
      <c r="U1143" s="1" t="s">
        <v>531</v>
      </c>
    </row>
    <row r="1144" spans="1:21" ht="15" hidden="1" x14ac:dyDescent="0.2">
      <c r="A1144" s="10">
        <v>5</v>
      </c>
      <c r="B1144" s="11" t="s">
        <v>259</v>
      </c>
      <c r="C1144" s="12" t="s">
        <v>278</v>
      </c>
      <c r="D1144" s="11" t="s">
        <v>248</v>
      </c>
      <c r="E1144" s="13">
        <v>0.111918</v>
      </c>
      <c r="F1144" s="14">
        <v>826454</v>
      </c>
      <c r="G1144" s="14">
        <v>92495.078772000008</v>
      </c>
      <c r="H1144" s="15">
        <v>852977</v>
      </c>
      <c r="I1144" s="14">
        <v>95463.479886000001</v>
      </c>
      <c r="J1144" s="16">
        <v>1</v>
      </c>
      <c r="K1144" s="14">
        <v>852977</v>
      </c>
      <c r="L1144" s="14">
        <v>95463.479886000001</v>
      </c>
      <c r="M1144" s="14"/>
      <c r="N1144" s="14">
        <v>0</v>
      </c>
      <c r="O1144" s="14">
        <v>852977</v>
      </c>
      <c r="P1144" s="14">
        <v>95463.479886000001</v>
      </c>
      <c r="Q1144" s="14">
        <f t="shared" si="22"/>
        <v>95463.479886000001</v>
      </c>
      <c r="R1144" s="14">
        <v>2968.401113999993</v>
      </c>
      <c r="U1144" s="1" t="s">
        <v>532</v>
      </c>
    </row>
    <row r="1145" spans="1:21" ht="15" hidden="1" x14ac:dyDescent="0.2">
      <c r="A1145" s="10">
        <v>6</v>
      </c>
      <c r="B1145" s="11" t="s">
        <v>430</v>
      </c>
      <c r="C1145" s="12" t="s">
        <v>278</v>
      </c>
      <c r="D1145" s="11" t="s">
        <v>248</v>
      </c>
      <c r="E1145" s="13">
        <v>5.6100000000000004E-3</v>
      </c>
      <c r="F1145" s="14">
        <v>826454</v>
      </c>
      <c r="G1145" s="14">
        <v>4636.4069400000008</v>
      </c>
      <c r="H1145" s="15">
        <v>852977</v>
      </c>
      <c r="I1145" s="14">
        <v>4785.2009700000008</v>
      </c>
      <c r="J1145" s="16">
        <v>1</v>
      </c>
      <c r="K1145" s="14">
        <v>852977</v>
      </c>
      <c r="L1145" s="14">
        <v>4785.2009700000008</v>
      </c>
      <c r="M1145" s="14"/>
      <c r="N1145" s="14">
        <v>0</v>
      </c>
      <c r="O1145" s="14">
        <v>852977</v>
      </c>
      <c r="P1145" s="14">
        <v>4785.2009700000008</v>
      </c>
      <c r="Q1145" s="14">
        <f t="shared" si="22"/>
        <v>4785.2009700000008</v>
      </c>
      <c r="R1145" s="14">
        <v>148.79403000000002</v>
      </c>
      <c r="U1145" s="1" t="s">
        <v>532</v>
      </c>
    </row>
    <row r="1146" spans="1:21" ht="15" hidden="1" x14ac:dyDescent="0.2">
      <c r="A1146" s="10">
        <v>7</v>
      </c>
      <c r="B1146" s="11" t="s">
        <v>261</v>
      </c>
      <c r="C1146" s="12" t="s">
        <v>278</v>
      </c>
      <c r="D1146" s="11" t="s">
        <v>248</v>
      </c>
      <c r="E1146" s="13">
        <v>0.110779</v>
      </c>
      <c r="F1146" s="14">
        <v>826454</v>
      </c>
      <c r="G1146" s="14">
        <v>91553.747665999996</v>
      </c>
      <c r="H1146" s="15">
        <v>853004</v>
      </c>
      <c r="I1146" s="14">
        <v>94494.930116000003</v>
      </c>
      <c r="J1146" s="16">
        <v>1</v>
      </c>
      <c r="K1146" s="14">
        <v>853004</v>
      </c>
      <c r="L1146" s="14">
        <v>94494.930116000003</v>
      </c>
      <c r="M1146" s="14"/>
      <c r="N1146" s="14">
        <v>0</v>
      </c>
      <c r="O1146" s="14">
        <v>853004</v>
      </c>
      <c r="P1146" s="14">
        <v>94494.930116000003</v>
      </c>
      <c r="Q1146" s="14">
        <f t="shared" si="22"/>
        <v>94494.930116000003</v>
      </c>
      <c r="R1146" s="14">
        <v>2941.1824500000075</v>
      </c>
      <c r="U1146" s="1" t="s">
        <v>533</v>
      </c>
    </row>
    <row r="1147" spans="1:21" ht="15" hidden="1" x14ac:dyDescent="0.2">
      <c r="A1147" s="10">
        <v>8</v>
      </c>
      <c r="B1147" s="11" t="s">
        <v>263</v>
      </c>
      <c r="C1147" s="12" t="s">
        <v>278</v>
      </c>
      <c r="D1147" s="11" t="s">
        <v>248</v>
      </c>
      <c r="E1147" s="13">
        <v>3.6210000000000001E-3</v>
      </c>
      <c r="F1147" s="14">
        <v>826454</v>
      </c>
      <c r="G1147" s="14">
        <v>2992.5899340000001</v>
      </c>
      <c r="H1147" s="15">
        <v>853004</v>
      </c>
      <c r="I1147" s="14">
        <v>3088.727484</v>
      </c>
      <c r="J1147" s="16">
        <v>1</v>
      </c>
      <c r="K1147" s="14">
        <v>853004</v>
      </c>
      <c r="L1147" s="14">
        <v>3088.727484</v>
      </c>
      <c r="M1147" s="14"/>
      <c r="N1147" s="14">
        <v>0</v>
      </c>
      <c r="O1147" s="14">
        <v>853004</v>
      </c>
      <c r="P1147" s="14">
        <v>3088.727484</v>
      </c>
      <c r="Q1147" s="14">
        <f t="shared" si="22"/>
        <v>3088.727484</v>
      </c>
      <c r="R1147" s="14">
        <v>96.137549999999919</v>
      </c>
      <c r="U1147" s="1" t="s">
        <v>533</v>
      </c>
    </row>
    <row r="1148" spans="1:21" ht="15" hidden="1" x14ac:dyDescent="0.2">
      <c r="A1148" s="10">
        <v>9</v>
      </c>
      <c r="B1148" s="11" t="s">
        <v>265</v>
      </c>
      <c r="C1148" s="12" t="s">
        <v>278</v>
      </c>
      <c r="D1148" s="11" t="s">
        <v>248</v>
      </c>
      <c r="E1148" s="13">
        <v>0.111918</v>
      </c>
      <c r="F1148" s="14">
        <v>826454</v>
      </c>
      <c r="G1148" s="14">
        <v>92495.078772000008</v>
      </c>
      <c r="H1148" s="15">
        <v>852977</v>
      </c>
      <c r="I1148" s="14">
        <v>95463.479886000001</v>
      </c>
      <c r="J1148" s="16">
        <v>1</v>
      </c>
      <c r="K1148" s="14">
        <v>852977</v>
      </c>
      <c r="L1148" s="14">
        <v>95463.479886000001</v>
      </c>
      <c r="M1148" s="14"/>
      <c r="N1148" s="14">
        <v>0</v>
      </c>
      <c r="O1148" s="14">
        <v>852977</v>
      </c>
      <c r="P1148" s="14">
        <v>95463.479886000001</v>
      </c>
      <c r="Q1148" s="14">
        <f t="shared" si="22"/>
        <v>95463.479886000001</v>
      </c>
      <c r="R1148" s="14">
        <v>2968.401113999993</v>
      </c>
      <c r="U1148" s="1" t="s">
        <v>531</v>
      </c>
    </row>
    <row r="1149" spans="1:21" ht="15" hidden="1" x14ac:dyDescent="0.2">
      <c r="A1149" s="10">
        <v>10</v>
      </c>
      <c r="B1149" s="11" t="s">
        <v>370</v>
      </c>
      <c r="C1149" s="12" t="s">
        <v>278</v>
      </c>
      <c r="D1149" s="11" t="s">
        <v>248</v>
      </c>
      <c r="E1149" s="13">
        <v>6.7660000000000012E-3</v>
      </c>
      <c r="F1149" s="14">
        <v>826454</v>
      </c>
      <c r="G1149" s="14">
        <v>5591.7877640000006</v>
      </c>
      <c r="H1149" s="15">
        <v>852977</v>
      </c>
      <c r="I1149" s="14">
        <v>5771.2423820000013</v>
      </c>
      <c r="J1149" s="16">
        <v>1</v>
      </c>
      <c r="K1149" s="14">
        <v>852977</v>
      </c>
      <c r="L1149" s="14">
        <v>5771.2423820000013</v>
      </c>
      <c r="M1149" s="14"/>
      <c r="N1149" s="14">
        <v>0</v>
      </c>
      <c r="O1149" s="14">
        <v>852977</v>
      </c>
      <c r="P1149" s="14">
        <v>5771.2423820000013</v>
      </c>
      <c r="Q1149" s="14">
        <f t="shared" si="22"/>
        <v>5771.2423820000013</v>
      </c>
      <c r="R1149" s="14">
        <v>179.45461800000066</v>
      </c>
      <c r="U1149" s="1" t="s">
        <v>531</v>
      </c>
    </row>
    <row r="1150" spans="1:21" ht="15" hidden="1" x14ac:dyDescent="0.2">
      <c r="A1150" s="10">
        <v>11</v>
      </c>
      <c r="B1150" s="11" t="s">
        <v>267</v>
      </c>
      <c r="C1150" s="12" t="s">
        <v>375</v>
      </c>
      <c r="D1150" s="11" t="s">
        <v>248</v>
      </c>
      <c r="E1150" s="13">
        <v>1.2976919999999998</v>
      </c>
      <c r="F1150" s="14">
        <v>1727890</v>
      </c>
      <c r="G1150" s="14">
        <v>2242269.0298799998</v>
      </c>
      <c r="H1150" s="15">
        <v>1492212</v>
      </c>
      <c r="I1150" s="14">
        <v>1936431.5747039998</v>
      </c>
      <c r="J1150" s="16">
        <v>1</v>
      </c>
      <c r="K1150" s="14">
        <v>1492212</v>
      </c>
      <c r="L1150" s="14">
        <v>1936431.5747039998</v>
      </c>
      <c r="M1150" s="14"/>
      <c r="N1150" s="14">
        <v>0</v>
      </c>
      <c r="O1150" s="14">
        <v>1492212</v>
      </c>
      <c r="P1150" s="14">
        <v>1936431.5747039998</v>
      </c>
      <c r="Q1150" s="14">
        <f t="shared" si="22"/>
        <v>1936431.5747039998</v>
      </c>
      <c r="R1150" s="14">
        <v>-305837.45517600002</v>
      </c>
      <c r="U1150" s="1" t="s">
        <v>532</v>
      </c>
    </row>
    <row r="1151" spans="1:21" ht="15" hidden="1" x14ac:dyDescent="0.2">
      <c r="A1151" s="10">
        <v>12</v>
      </c>
      <c r="B1151" s="11" t="s">
        <v>269</v>
      </c>
      <c r="C1151" s="12" t="s">
        <v>375</v>
      </c>
      <c r="D1151" s="11" t="s">
        <v>248</v>
      </c>
      <c r="E1151" s="13">
        <v>0.123057</v>
      </c>
      <c r="F1151" s="14">
        <v>1727890</v>
      </c>
      <c r="G1151" s="14">
        <v>212628.95973</v>
      </c>
      <c r="H1151" s="15">
        <v>1492212</v>
      </c>
      <c r="I1151" s="14">
        <v>183627.13208400001</v>
      </c>
      <c r="J1151" s="16">
        <v>1</v>
      </c>
      <c r="K1151" s="14">
        <v>1492212</v>
      </c>
      <c r="L1151" s="14">
        <v>183627.13208400001</v>
      </c>
      <c r="M1151" s="14"/>
      <c r="N1151" s="14">
        <v>0</v>
      </c>
      <c r="O1151" s="14">
        <v>1492212</v>
      </c>
      <c r="P1151" s="14">
        <v>183627.13208400001</v>
      </c>
      <c r="Q1151" s="14">
        <f t="shared" si="22"/>
        <v>183627.13208400001</v>
      </c>
      <c r="R1151" s="14">
        <v>-29001.827645999991</v>
      </c>
      <c r="U1151" s="1" t="s">
        <v>532</v>
      </c>
    </row>
    <row r="1152" spans="1:21" ht="15" hidden="1" x14ac:dyDescent="0.2">
      <c r="A1152" s="10">
        <v>13</v>
      </c>
      <c r="B1152" s="11" t="s">
        <v>271</v>
      </c>
      <c r="C1152" s="12" t="s">
        <v>375</v>
      </c>
      <c r="D1152" s="11" t="s">
        <v>248</v>
      </c>
      <c r="E1152" s="13">
        <v>6.3013769999999996</v>
      </c>
      <c r="F1152" s="14">
        <v>1727890</v>
      </c>
      <c r="G1152" s="14">
        <v>10888086.304529998</v>
      </c>
      <c r="H1152" s="15">
        <v>1492212</v>
      </c>
      <c r="I1152" s="14">
        <v>9402990.3759239987</v>
      </c>
      <c r="J1152" s="16">
        <v>1</v>
      </c>
      <c r="K1152" s="14">
        <v>1492212</v>
      </c>
      <c r="L1152" s="14">
        <v>9402990.3759239987</v>
      </c>
      <c r="M1152" s="14"/>
      <c r="N1152" s="14">
        <v>0</v>
      </c>
      <c r="O1152" s="14">
        <v>1492212</v>
      </c>
      <c r="P1152" s="14">
        <v>9402990.3759239987</v>
      </c>
      <c r="Q1152" s="14">
        <f t="shared" si="22"/>
        <v>9402990.3759239987</v>
      </c>
      <c r="R1152" s="14">
        <v>-1485095.9286059998</v>
      </c>
      <c r="U1152" s="1" t="s">
        <v>532</v>
      </c>
    </row>
    <row r="1153" spans="1:21" ht="15" hidden="1" x14ac:dyDescent="0.2">
      <c r="A1153" s="10">
        <v>14</v>
      </c>
      <c r="B1153" s="11" t="s">
        <v>432</v>
      </c>
      <c r="C1153" s="12" t="s">
        <v>375</v>
      </c>
      <c r="D1153" s="11" t="s">
        <v>248</v>
      </c>
      <c r="E1153" s="13">
        <v>0.8651279999999999</v>
      </c>
      <c r="F1153" s="14">
        <v>1727890</v>
      </c>
      <c r="G1153" s="14">
        <v>1494846.0199199999</v>
      </c>
      <c r="H1153" s="15">
        <v>1492212</v>
      </c>
      <c r="I1153" s="14">
        <v>1290954.3831359998</v>
      </c>
      <c r="J1153" s="16">
        <v>1</v>
      </c>
      <c r="K1153" s="14">
        <v>1492212</v>
      </c>
      <c r="L1153" s="14">
        <v>1290954.3831359998</v>
      </c>
      <c r="M1153" s="14"/>
      <c r="N1153" s="14">
        <v>0</v>
      </c>
      <c r="O1153" s="14">
        <v>1492212</v>
      </c>
      <c r="P1153" s="14">
        <v>1290954.3831359998</v>
      </c>
      <c r="Q1153" s="14">
        <f t="shared" si="22"/>
        <v>1290954.3831359998</v>
      </c>
      <c r="R1153" s="14">
        <v>-203891.63678400009</v>
      </c>
      <c r="U1153" s="1" t="s">
        <v>533</v>
      </c>
    </row>
    <row r="1154" spans="1:21" ht="15" hidden="1" x14ac:dyDescent="0.2">
      <c r="A1154" s="10">
        <v>15</v>
      </c>
      <c r="B1154" s="11" t="s">
        <v>434</v>
      </c>
      <c r="C1154" s="12" t="s">
        <v>375</v>
      </c>
      <c r="D1154" s="11" t="s">
        <v>248</v>
      </c>
      <c r="E1154" s="13">
        <v>0.56680799999999998</v>
      </c>
      <c r="F1154" s="14">
        <v>1727890</v>
      </c>
      <c r="G1154" s="14">
        <v>979381.87511999998</v>
      </c>
      <c r="H1154" s="15">
        <v>1492212</v>
      </c>
      <c r="I1154" s="14">
        <v>845797.69929599995</v>
      </c>
      <c r="J1154" s="16">
        <v>1</v>
      </c>
      <c r="K1154" s="14">
        <v>1492212</v>
      </c>
      <c r="L1154" s="14">
        <v>845797.69929599995</v>
      </c>
      <c r="M1154" s="14"/>
      <c r="N1154" s="14">
        <v>0</v>
      </c>
      <c r="O1154" s="14">
        <v>1492212</v>
      </c>
      <c r="P1154" s="14">
        <v>845797.69929599995</v>
      </c>
      <c r="Q1154" s="14">
        <f t="shared" si="22"/>
        <v>845797.69929599995</v>
      </c>
      <c r="R1154" s="14">
        <v>-133584.17582400003</v>
      </c>
      <c r="U1154" s="1" t="s">
        <v>533</v>
      </c>
    </row>
    <row r="1155" spans="1:21" ht="15" hidden="1" x14ac:dyDescent="0.2">
      <c r="A1155" s="10">
        <v>16</v>
      </c>
      <c r="B1155" s="11" t="s">
        <v>436</v>
      </c>
      <c r="C1155" s="12" t="s">
        <v>375</v>
      </c>
      <c r="D1155" s="11" t="s">
        <v>248</v>
      </c>
      <c r="E1155" s="13">
        <v>3.1659209999999995</v>
      </c>
      <c r="F1155" s="14">
        <v>1727890</v>
      </c>
      <c r="G1155" s="14">
        <v>5470363.2366899988</v>
      </c>
      <c r="H1155" s="15">
        <v>1492212</v>
      </c>
      <c r="I1155" s="14">
        <v>4724225.3072519992</v>
      </c>
      <c r="J1155" s="16">
        <v>1</v>
      </c>
      <c r="K1155" s="14">
        <v>1492212</v>
      </c>
      <c r="L1155" s="14">
        <v>4724225.3072519992</v>
      </c>
      <c r="M1155" s="14"/>
      <c r="N1155" s="14">
        <v>0</v>
      </c>
      <c r="O1155" s="14">
        <v>1492212</v>
      </c>
      <c r="P1155" s="14">
        <v>4724225.3072519992</v>
      </c>
      <c r="Q1155" s="14">
        <f t="shared" si="22"/>
        <v>4724225.3072519992</v>
      </c>
      <c r="R1155" s="14">
        <v>-746137.92943799961</v>
      </c>
      <c r="U1155" s="1" t="s">
        <v>533</v>
      </c>
    </row>
    <row r="1156" spans="1:21" ht="15" hidden="1" x14ac:dyDescent="0.2">
      <c r="A1156" s="10">
        <v>17</v>
      </c>
      <c r="B1156" s="11" t="s">
        <v>273</v>
      </c>
      <c r="C1156" s="12" t="s">
        <v>375</v>
      </c>
      <c r="D1156" s="11" t="s">
        <v>248</v>
      </c>
      <c r="E1156" s="13">
        <v>0.32069399999999998</v>
      </c>
      <c r="F1156" s="14">
        <v>1727890</v>
      </c>
      <c r="G1156" s="14">
        <v>554123.95565999998</v>
      </c>
      <c r="H1156" s="15">
        <v>1492212</v>
      </c>
      <c r="I1156" s="14">
        <v>478543.43512799998</v>
      </c>
      <c r="J1156" s="16">
        <v>1</v>
      </c>
      <c r="K1156" s="14">
        <v>1492212</v>
      </c>
      <c r="L1156" s="14">
        <v>478543.43512799998</v>
      </c>
      <c r="M1156" s="14"/>
      <c r="N1156" s="14">
        <v>0</v>
      </c>
      <c r="O1156" s="14">
        <v>1492212</v>
      </c>
      <c r="P1156" s="14">
        <v>478543.43512799998</v>
      </c>
      <c r="Q1156" s="14">
        <f t="shared" si="22"/>
        <v>478543.43512799998</v>
      </c>
      <c r="R1156" s="14">
        <v>-75580.520531999995</v>
      </c>
      <c r="U1156" s="1" t="s">
        <v>531</v>
      </c>
    </row>
    <row r="1157" spans="1:21" ht="15" hidden="1" x14ac:dyDescent="0.2">
      <c r="A1157" s="10">
        <v>18</v>
      </c>
      <c r="B1157" s="11" t="s">
        <v>275</v>
      </c>
      <c r="C1157" s="12" t="s">
        <v>375</v>
      </c>
      <c r="D1157" s="11" t="s">
        <v>248</v>
      </c>
      <c r="E1157" s="13">
        <v>12.457041</v>
      </c>
      <c r="F1157" s="14">
        <v>1727890</v>
      </c>
      <c r="G1157" s="14">
        <v>21524396.573490001</v>
      </c>
      <c r="H1157" s="15">
        <v>1492212</v>
      </c>
      <c r="I1157" s="14">
        <v>18588546.064692002</v>
      </c>
      <c r="J1157" s="16">
        <v>1</v>
      </c>
      <c r="K1157" s="14">
        <v>1492212</v>
      </c>
      <c r="L1157" s="14">
        <v>18588546.064692002</v>
      </c>
      <c r="M1157" s="14"/>
      <c r="N1157" s="14">
        <v>0</v>
      </c>
      <c r="O1157" s="14">
        <v>1492212</v>
      </c>
      <c r="P1157" s="14">
        <v>18588546.064692002</v>
      </c>
      <c r="Q1157" s="14">
        <f t="shared" si="22"/>
        <v>18588546.064692002</v>
      </c>
      <c r="R1157" s="14">
        <v>-2935850.5087979995</v>
      </c>
      <c r="U1157" s="1" t="s">
        <v>531</v>
      </c>
    </row>
    <row r="1158" spans="1:21" ht="15" hidden="1" x14ac:dyDescent="0.2">
      <c r="A1158" s="10">
        <v>19</v>
      </c>
      <c r="B1158" s="11" t="s">
        <v>438</v>
      </c>
      <c r="C1158" s="12" t="s">
        <v>280</v>
      </c>
      <c r="D1158" s="11" t="s">
        <v>248</v>
      </c>
      <c r="E1158" s="13">
        <v>0.56000000000000005</v>
      </c>
      <c r="F1158" s="14">
        <v>1683552</v>
      </c>
      <c r="G1158" s="14">
        <v>942789.12000000011</v>
      </c>
      <c r="H1158" s="15">
        <v>1578724</v>
      </c>
      <c r="I1158" s="14">
        <v>884085.44000000006</v>
      </c>
      <c r="J1158" s="16">
        <v>1</v>
      </c>
      <c r="K1158" s="14">
        <v>1578724</v>
      </c>
      <c r="L1158" s="14">
        <v>884085.44000000006</v>
      </c>
      <c r="M1158" s="14"/>
      <c r="N1158" s="14">
        <v>0</v>
      </c>
      <c r="O1158" s="14">
        <v>1578724</v>
      </c>
      <c r="P1158" s="14">
        <v>884085.44000000006</v>
      </c>
      <c r="Q1158" s="14">
        <f t="shared" si="22"/>
        <v>884085.44000000006</v>
      </c>
      <c r="R1158" s="14">
        <v>-58703.680000000051</v>
      </c>
      <c r="U1158" s="1" t="s">
        <v>532</v>
      </c>
    </row>
    <row r="1159" spans="1:21" ht="15" hidden="1" x14ac:dyDescent="0.2">
      <c r="A1159" s="10">
        <v>20</v>
      </c>
      <c r="B1159" s="11" t="s">
        <v>374</v>
      </c>
      <c r="C1159" s="12" t="s">
        <v>280</v>
      </c>
      <c r="D1159" s="11" t="s">
        <v>248</v>
      </c>
      <c r="E1159" s="13">
        <v>0.56000000000000005</v>
      </c>
      <c r="F1159" s="14">
        <v>1683552</v>
      </c>
      <c r="G1159" s="14">
        <v>942789.12000000011</v>
      </c>
      <c r="H1159" s="15">
        <v>1578646</v>
      </c>
      <c r="I1159" s="14">
        <v>884041.76000000013</v>
      </c>
      <c r="J1159" s="16">
        <v>1</v>
      </c>
      <c r="K1159" s="14">
        <v>1578646</v>
      </c>
      <c r="L1159" s="14">
        <v>884041.76000000013</v>
      </c>
      <c r="M1159" s="14"/>
      <c r="N1159" s="14">
        <v>0</v>
      </c>
      <c r="O1159" s="14">
        <v>1578646</v>
      </c>
      <c r="P1159" s="14">
        <v>884041.76000000013</v>
      </c>
      <c r="Q1159" s="14">
        <f t="shared" si="22"/>
        <v>884041.76000000013</v>
      </c>
      <c r="R1159" s="14">
        <v>-58747.359999999986</v>
      </c>
      <c r="U1159" s="1" t="s">
        <v>533</v>
      </c>
    </row>
    <row r="1160" spans="1:21" ht="15" hidden="1" x14ac:dyDescent="0.2">
      <c r="A1160" s="10">
        <v>21</v>
      </c>
      <c r="B1160" s="11" t="s">
        <v>279</v>
      </c>
      <c r="C1160" s="12" t="s">
        <v>280</v>
      </c>
      <c r="D1160" s="11" t="s">
        <v>248</v>
      </c>
      <c r="E1160" s="13">
        <v>1.1600000000000001</v>
      </c>
      <c r="F1160" s="14">
        <v>1683552</v>
      </c>
      <c r="G1160" s="14">
        <v>1952920.3200000003</v>
      </c>
      <c r="H1160" s="15">
        <v>1578724</v>
      </c>
      <c r="I1160" s="14">
        <v>1831319.8400000003</v>
      </c>
      <c r="J1160" s="16">
        <v>1</v>
      </c>
      <c r="K1160" s="14">
        <v>1578724</v>
      </c>
      <c r="L1160" s="14">
        <v>1831319.8400000003</v>
      </c>
      <c r="M1160" s="14"/>
      <c r="N1160" s="14">
        <v>0</v>
      </c>
      <c r="O1160" s="14">
        <v>1578724</v>
      </c>
      <c r="P1160" s="14">
        <v>1831319.8400000003</v>
      </c>
      <c r="Q1160" s="14">
        <f t="shared" si="22"/>
        <v>1831319.8400000003</v>
      </c>
      <c r="R1160" s="14">
        <v>-121600.47999999998</v>
      </c>
      <c r="U1160" s="1" t="s">
        <v>531</v>
      </c>
    </row>
    <row r="1161" spans="1:21" ht="12" x14ac:dyDescent="0.2">
      <c r="A1161" s="17"/>
      <c r="B1161" s="18"/>
      <c r="C1161" s="19" t="s">
        <v>22</v>
      </c>
      <c r="D1161" s="18"/>
      <c r="E1161" s="20"/>
      <c r="F1161" s="21"/>
      <c r="G1161" s="21">
        <v>95435976.725058138</v>
      </c>
      <c r="H1161" s="22"/>
      <c r="I1161" s="21">
        <v>87544452.757995009</v>
      </c>
      <c r="J1161" s="23"/>
      <c r="K1161" s="21"/>
      <c r="L1161" s="21">
        <v>87544452.757995009</v>
      </c>
      <c r="M1161" s="21"/>
      <c r="N1161" s="21">
        <v>0</v>
      </c>
      <c r="O1161" s="21"/>
      <c r="P1161" s="21">
        <v>87814773.886647955</v>
      </c>
      <c r="Q1161" s="21">
        <f>SUBTOTAL(9,Q977:Q1160)</f>
        <v>0</v>
      </c>
      <c r="R1161" s="21">
        <v>-7621202.8384102192</v>
      </c>
    </row>
    <row r="1165" spans="1:21" x14ac:dyDescent="0.2">
      <c r="Q1165" s="25">
        <f>Q1161+Q975+Q909</f>
        <v>2086868340.6720917</v>
      </c>
    </row>
    <row r="1168" spans="1:21" x14ac:dyDescent="0.2">
      <c r="Q1168" s="1">
        <v>8654508400</v>
      </c>
    </row>
    <row r="1170" spans="5:21" x14ac:dyDescent="0.2">
      <c r="Q1170" s="25">
        <f>Q1168-Q1165</f>
        <v>6567640059.3279085</v>
      </c>
      <c r="U1170" s="1">
        <f>Q1170/Q1168</f>
        <v>0.75886922234981113</v>
      </c>
    </row>
    <row r="1172" spans="5:21" x14ac:dyDescent="0.2">
      <c r="E1172" s="1">
        <v>7293</v>
      </c>
      <c r="Q1172" s="1">
        <f>E1172*370000</f>
        <v>2698410000</v>
      </c>
    </row>
    <row r="1173" spans="5:21" x14ac:dyDescent="0.2">
      <c r="Q1173" s="1">
        <v>5297930269.6000004</v>
      </c>
    </row>
    <row r="1174" spans="5:21" x14ac:dyDescent="0.2">
      <c r="Q1174" s="1">
        <v>287946038.39999998</v>
      </c>
      <c r="U1174" s="1">
        <f>Q1175/Q1168</f>
        <v>0.95722205411459305</v>
      </c>
    </row>
    <row r="1175" spans="5:21" x14ac:dyDescent="0.2">
      <c r="Q1175" s="1">
        <f>SUBTOTAL(9,Q1172:Q1174)</f>
        <v>8284286308</v>
      </c>
    </row>
  </sheetData>
  <autoFilter ref="A4:WWB1160" xr:uid="{00000000-0009-0000-0000-000004000000}">
    <filterColumn colId="2">
      <filters>
        <filter val="Hải Phòng - Nhân công 3,5/7 - Nhóm 2"/>
        <filter val="NHÂN CÔNG"/>
        <filter val="Nhân công 3,0/7"/>
        <filter val="Nhân công 3,0/7 - Nhóm 1"/>
        <filter val="Nhân công 3,0/7 - Nhóm 2"/>
        <filter val="Nhân công 3,5/7 - Nhóm 1"/>
        <filter val="Nhân công 3,5/7 - Nhóm 2"/>
        <filter val="Nhân công 4,0/7 - Nhóm 2"/>
        <filter val="Nhân công bậc 3,0/7 - Nhóm 2"/>
        <filter val="TỔNG NHÂN CÔNG"/>
      </filters>
    </filterColumn>
  </autoFilter>
  <sortState xmlns:xlrd2="http://schemas.microsoft.com/office/spreadsheetml/2017/richdata2" ref="C977:U1160">
    <sortCondition ref="C977"/>
  </sortState>
  <mergeCells count="3">
    <mergeCell ref="A1:R1"/>
    <mergeCell ref="A2:R2"/>
    <mergeCell ref="A3:R3"/>
  </mergeCell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272"/>
  <sheetViews>
    <sheetView workbookViewId="0">
      <pane ySplit="4" topLeftCell="A239" activePane="bottomLeft" state="frozen"/>
      <selection pane="bottomLeft" activeCell="C172" sqref="C172:O185"/>
    </sheetView>
  </sheetViews>
  <sheetFormatPr baseColWidth="10" defaultColWidth="8.83203125" defaultRowHeight="11" x14ac:dyDescent="0.2"/>
  <cols>
    <col min="1" max="1" width="5.6640625" style="1" customWidth="1"/>
    <col min="2" max="2" width="12.5" style="1" hidden="1" customWidth="1"/>
    <col min="3" max="3" width="43" style="1" customWidth="1"/>
    <col min="4" max="4" width="10.33203125" style="1" customWidth="1"/>
    <col min="5" max="5" width="13.33203125" style="1" customWidth="1"/>
    <col min="6" max="9" width="13.33203125" style="1" hidden="1" customWidth="1"/>
    <col min="10" max="10" width="8.1640625" style="1" hidden="1" customWidth="1"/>
    <col min="11" max="11" width="14.1640625" style="1" hidden="1" customWidth="1"/>
    <col min="12" max="14" width="13.33203125" style="1" hidden="1" customWidth="1"/>
    <col min="15" max="15" width="13.33203125" style="1" customWidth="1"/>
    <col min="16" max="16" width="13.33203125" style="1" hidden="1" customWidth="1"/>
    <col min="17" max="17" width="13.33203125" style="1" customWidth="1"/>
    <col min="18" max="18" width="13.33203125" style="1" hidden="1" customWidth="1"/>
    <col min="19" max="20" width="8.83203125" style="1" customWidth="1"/>
    <col min="21" max="21" width="9.33203125" style="1" bestFit="1" customWidth="1"/>
    <col min="22" max="256" width="8.83203125" style="1"/>
    <col min="257" max="257" width="5.6640625" style="1" customWidth="1"/>
    <col min="258" max="258" width="12.5" style="1" customWidth="1"/>
    <col min="259" max="259" width="43" style="1" customWidth="1"/>
    <col min="260" max="260" width="10.33203125" style="1" customWidth="1"/>
    <col min="261" max="262" width="13.33203125" style="1" customWidth="1"/>
    <col min="263" max="265" width="0" style="1" hidden="1" customWidth="1"/>
    <col min="266" max="266" width="8.1640625" style="1" customWidth="1"/>
    <col min="267" max="270" width="0" style="1" hidden="1" customWidth="1"/>
    <col min="271" max="271" width="13.33203125" style="1" customWidth="1"/>
    <col min="272" max="272" width="0" style="1" hidden="1" customWidth="1"/>
    <col min="273" max="274" width="13.33203125" style="1" customWidth="1"/>
    <col min="275" max="276" width="0" style="1" hidden="1" customWidth="1"/>
    <col min="277" max="512" width="8.83203125" style="1"/>
    <col min="513" max="513" width="5.6640625" style="1" customWidth="1"/>
    <col min="514" max="514" width="12.5" style="1" customWidth="1"/>
    <col min="515" max="515" width="43" style="1" customWidth="1"/>
    <col min="516" max="516" width="10.33203125" style="1" customWidth="1"/>
    <col min="517" max="518" width="13.33203125" style="1" customWidth="1"/>
    <col min="519" max="521" width="0" style="1" hidden="1" customWidth="1"/>
    <col min="522" max="522" width="8.1640625" style="1" customWidth="1"/>
    <col min="523" max="526" width="0" style="1" hidden="1" customWidth="1"/>
    <col min="527" max="527" width="13.33203125" style="1" customWidth="1"/>
    <col min="528" max="528" width="0" style="1" hidden="1" customWidth="1"/>
    <col min="529" max="530" width="13.33203125" style="1" customWidth="1"/>
    <col min="531" max="532" width="0" style="1" hidden="1" customWidth="1"/>
    <col min="533" max="768" width="8.83203125" style="1"/>
    <col min="769" max="769" width="5.6640625" style="1" customWidth="1"/>
    <col min="770" max="770" width="12.5" style="1" customWidth="1"/>
    <col min="771" max="771" width="43" style="1" customWidth="1"/>
    <col min="772" max="772" width="10.33203125" style="1" customWidth="1"/>
    <col min="773" max="774" width="13.33203125" style="1" customWidth="1"/>
    <col min="775" max="777" width="0" style="1" hidden="1" customWidth="1"/>
    <col min="778" max="778" width="8.1640625" style="1" customWidth="1"/>
    <col min="779" max="782" width="0" style="1" hidden="1" customWidth="1"/>
    <col min="783" max="783" width="13.33203125" style="1" customWidth="1"/>
    <col min="784" max="784" width="0" style="1" hidden="1" customWidth="1"/>
    <col min="785" max="786" width="13.33203125" style="1" customWidth="1"/>
    <col min="787" max="788" width="0" style="1" hidden="1" customWidth="1"/>
    <col min="789" max="1024" width="8.83203125" style="1"/>
    <col min="1025" max="1025" width="5.6640625" style="1" customWidth="1"/>
    <col min="1026" max="1026" width="12.5" style="1" customWidth="1"/>
    <col min="1027" max="1027" width="43" style="1" customWidth="1"/>
    <col min="1028" max="1028" width="10.33203125" style="1" customWidth="1"/>
    <col min="1029" max="1030" width="13.33203125" style="1" customWidth="1"/>
    <col min="1031" max="1033" width="0" style="1" hidden="1" customWidth="1"/>
    <col min="1034" max="1034" width="8.1640625" style="1" customWidth="1"/>
    <col min="1035" max="1038" width="0" style="1" hidden="1" customWidth="1"/>
    <col min="1039" max="1039" width="13.33203125" style="1" customWidth="1"/>
    <col min="1040" max="1040" width="0" style="1" hidden="1" customWidth="1"/>
    <col min="1041" max="1042" width="13.33203125" style="1" customWidth="1"/>
    <col min="1043" max="1044" width="0" style="1" hidden="1" customWidth="1"/>
    <col min="1045" max="1280" width="8.83203125" style="1"/>
    <col min="1281" max="1281" width="5.6640625" style="1" customWidth="1"/>
    <col min="1282" max="1282" width="12.5" style="1" customWidth="1"/>
    <col min="1283" max="1283" width="43" style="1" customWidth="1"/>
    <col min="1284" max="1284" width="10.33203125" style="1" customWidth="1"/>
    <col min="1285" max="1286" width="13.33203125" style="1" customWidth="1"/>
    <col min="1287" max="1289" width="0" style="1" hidden="1" customWidth="1"/>
    <col min="1290" max="1290" width="8.1640625" style="1" customWidth="1"/>
    <col min="1291" max="1294" width="0" style="1" hidden="1" customWidth="1"/>
    <col min="1295" max="1295" width="13.33203125" style="1" customWidth="1"/>
    <col min="1296" max="1296" width="0" style="1" hidden="1" customWidth="1"/>
    <col min="1297" max="1298" width="13.33203125" style="1" customWidth="1"/>
    <col min="1299" max="1300" width="0" style="1" hidden="1" customWidth="1"/>
    <col min="1301" max="1536" width="8.83203125" style="1"/>
    <col min="1537" max="1537" width="5.6640625" style="1" customWidth="1"/>
    <col min="1538" max="1538" width="12.5" style="1" customWidth="1"/>
    <col min="1539" max="1539" width="43" style="1" customWidth="1"/>
    <col min="1540" max="1540" width="10.33203125" style="1" customWidth="1"/>
    <col min="1541" max="1542" width="13.33203125" style="1" customWidth="1"/>
    <col min="1543" max="1545" width="0" style="1" hidden="1" customWidth="1"/>
    <col min="1546" max="1546" width="8.1640625" style="1" customWidth="1"/>
    <col min="1547" max="1550" width="0" style="1" hidden="1" customWidth="1"/>
    <col min="1551" max="1551" width="13.33203125" style="1" customWidth="1"/>
    <col min="1552" max="1552" width="0" style="1" hidden="1" customWidth="1"/>
    <col min="1553" max="1554" width="13.33203125" style="1" customWidth="1"/>
    <col min="1555" max="1556" width="0" style="1" hidden="1" customWidth="1"/>
    <col min="1557" max="1792" width="8.83203125" style="1"/>
    <col min="1793" max="1793" width="5.6640625" style="1" customWidth="1"/>
    <col min="1794" max="1794" width="12.5" style="1" customWidth="1"/>
    <col min="1795" max="1795" width="43" style="1" customWidth="1"/>
    <col min="1796" max="1796" width="10.33203125" style="1" customWidth="1"/>
    <col min="1797" max="1798" width="13.33203125" style="1" customWidth="1"/>
    <col min="1799" max="1801" width="0" style="1" hidden="1" customWidth="1"/>
    <col min="1802" max="1802" width="8.1640625" style="1" customWidth="1"/>
    <col min="1803" max="1806" width="0" style="1" hidden="1" customWidth="1"/>
    <col min="1807" max="1807" width="13.33203125" style="1" customWidth="1"/>
    <col min="1808" max="1808" width="0" style="1" hidden="1" customWidth="1"/>
    <col min="1809" max="1810" width="13.33203125" style="1" customWidth="1"/>
    <col min="1811" max="1812" width="0" style="1" hidden="1" customWidth="1"/>
    <col min="1813" max="2048" width="8.83203125" style="1"/>
    <col min="2049" max="2049" width="5.6640625" style="1" customWidth="1"/>
    <col min="2050" max="2050" width="12.5" style="1" customWidth="1"/>
    <col min="2051" max="2051" width="43" style="1" customWidth="1"/>
    <col min="2052" max="2052" width="10.33203125" style="1" customWidth="1"/>
    <col min="2053" max="2054" width="13.33203125" style="1" customWidth="1"/>
    <col min="2055" max="2057" width="0" style="1" hidden="1" customWidth="1"/>
    <col min="2058" max="2058" width="8.1640625" style="1" customWidth="1"/>
    <col min="2059" max="2062" width="0" style="1" hidden="1" customWidth="1"/>
    <col min="2063" max="2063" width="13.33203125" style="1" customWidth="1"/>
    <col min="2064" max="2064" width="0" style="1" hidden="1" customWidth="1"/>
    <col min="2065" max="2066" width="13.33203125" style="1" customWidth="1"/>
    <col min="2067" max="2068" width="0" style="1" hidden="1" customWidth="1"/>
    <col min="2069" max="2304" width="8.83203125" style="1"/>
    <col min="2305" max="2305" width="5.6640625" style="1" customWidth="1"/>
    <col min="2306" max="2306" width="12.5" style="1" customWidth="1"/>
    <col min="2307" max="2307" width="43" style="1" customWidth="1"/>
    <col min="2308" max="2308" width="10.33203125" style="1" customWidth="1"/>
    <col min="2309" max="2310" width="13.33203125" style="1" customWidth="1"/>
    <col min="2311" max="2313" width="0" style="1" hidden="1" customWidth="1"/>
    <col min="2314" max="2314" width="8.1640625" style="1" customWidth="1"/>
    <col min="2315" max="2318" width="0" style="1" hidden="1" customWidth="1"/>
    <col min="2319" max="2319" width="13.33203125" style="1" customWidth="1"/>
    <col min="2320" max="2320" width="0" style="1" hidden="1" customWidth="1"/>
    <col min="2321" max="2322" width="13.33203125" style="1" customWidth="1"/>
    <col min="2323" max="2324" width="0" style="1" hidden="1" customWidth="1"/>
    <col min="2325" max="2560" width="8.83203125" style="1"/>
    <col min="2561" max="2561" width="5.6640625" style="1" customWidth="1"/>
    <col min="2562" max="2562" width="12.5" style="1" customWidth="1"/>
    <col min="2563" max="2563" width="43" style="1" customWidth="1"/>
    <col min="2564" max="2564" width="10.33203125" style="1" customWidth="1"/>
    <col min="2565" max="2566" width="13.33203125" style="1" customWidth="1"/>
    <col min="2567" max="2569" width="0" style="1" hidden="1" customWidth="1"/>
    <col min="2570" max="2570" width="8.1640625" style="1" customWidth="1"/>
    <col min="2571" max="2574" width="0" style="1" hidden="1" customWidth="1"/>
    <col min="2575" max="2575" width="13.33203125" style="1" customWidth="1"/>
    <col min="2576" max="2576" width="0" style="1" hidden="1" customWidth="1"/>
    <col min="2577" max="2578" width="13.33203125" style="1" customWidth="1"/>
    <col min="2579" max="2580" width="0" style="1" hidden="1" customWidth="1"/>
    <col min="2581" max="2816" width="8.83203125" style="1"/>
    <col min="2817" max="2817" width="5.6640625" style="1" customWidth="1"/>
    <col min="2818" max="2818" width="12.5" style="1" customWidth="1"/>
    <col min="2819" max="2819" width="43" style="1" customWidth="1"/>
    <col min="2820" max="2820" width="10.33203125" style="1" customWidth="1"/>
    <col min="2821" max="2822" width="13.33203125" style="1" customWidth="1"/>
    <col min="2823" max="2825" width="0" style="1" hidden="1" customWidth="1"/>
    <col min="2826" max="2826" width="8.1640625" style="1" customWidth="1"/>
    <col min="2827" max="2830" width="0" style="1" hidden="1" customWidth="1"/>
    <col min="2831" max="2831" width="13.33203125" style="1" customWidth="1"/>
    <col min="2832" max="2832" width="0" style="1" hidden="1" customWidth="1"/>
    <col min="2833" max="2834" width="13.33203125" style="1" customWidth="1"/>
    <col min="2835" max="2836" width="0" style="1" hidden="1" customWidth="1"/>
    <col min="2837" max="3072" width="8.83203125" style="1"/>
    <col min="3073" max="3073" width="5.6640625" style="1" customWidth="1"/>
    <col min="3074" max="3074" width="12.5" style="1" customWidth="1"/>
    <col min="3075" max="3075" width="43" style="1" customWidth="1"/>
    <col min="3076" max="3076" width="10.33203125" style="1" customWidth="1"/>
    <col min="3077" max="3078" width="13.33203125" style="1" customWidth="1"/>
    <col min="3079" max="3081" width="0" style="1" hidden="1" customWidth="1"/>
    <col min="3082" max="3082" width="8.1640625" style="1" customWidth="1"/>
    <col min="3083" max="3086" width="0" style="1" hidden="1" customWidth="1"/>
    <col min="3087" max="3087" width="13.33203125" style="1" customWidth="1"/>
    <col min="3088" max="3088" width="0" style="1" hidden="1" customWidth="1"/>
    <col min="3089" max="3090" width="13.33203125" style="1" customWidth="1"/>
    <col min="3091" max="3092" width="0" style="1" hidden="1" customWidth="1"/>
    <col min="3093" max="3328" width="8.83203125" style="1"/>
    <col min="3329" max="3329" width="5.6640625" style="1" customWidth="1"/>
    <col min="3330" max="3330" width="12.5" style="1" customWidth="1"/>
    <col min="3331" max="3331" width="43" style="1" customWidth="1"/>
    <col min="3332" max="3332" width="10.33203125" style="1" customWidth="1"/>
    <col min="3333" max="3334" width="13.33203125" style="1" customWidth="1"/>
    <col min="3335" max="3337" width="0" style="1" hidden="1" customWidth="1"/>
    <col min="3338" max="3338" width="8.1640625" style="1" customWidth="1"/>
    <col min="3339" max="3342" width="0" style="1" hidden="1" customWidth="1"/>
    <col min="3343" max="3343" width="13.33203125" style="1" customWidth="1"/>
    <col min="3344" max="3344" width="0" style="1" hidden="1" customWidth="1"/>
    <col min="3345" max="3346" width="13.33203125" style="1" customWidth="1"/>
    <col min="3347" max="3348" width="0" style="1" hidden="1" customWidth="1"/>
    <col min="3349" max="3584" width="8.83203125" style="1"/>
    <col min="3585" max="3585" width="5.6640625" style="1" customWidth="1"/>
    <col min="3586" max="3586" width="12.5" style="1" customWidth="1"/>
    <col min="3587" max="3587" width="43" style="1" customWidth="1"/>
    <col min="3588" max="3588" width="10.33203125" style="1" customWidth="1"/>
    <col min="3589" max="3590" width="13.33203125" style="1" customWidth="1"/>
    <col min="3591" max="3593" width="0" style="1" hidden="1" customWidth="1"/>
    <col min="3594" max="3594" width="8.1640625" style="1" customWidth="1"/>
    <col min="3595" max="3598" width="0" style="1" hidden="1" customWidth="1"/>
    <col min="3599" max="3599" width="13.33203125" style="1" customWidth="1"/>
    <col min="3600" max="3600" width="0" style="1" hidden="1" customWidth="1"/>
    <col min="3601" max="3602" width="13.33203125" style="1" customWidth="1"/>
    <col min="3603" max="3604" width="0" style="1" hidden="1" customWidth="1"/>
    <col min="3605" max="3840" width="8.83203125" style="1"/>
    <col min="3841" max="3841" width="5.6640625" style="1" customWidth="1"/>
    <col min="3842" max="3842" width="12.5" style="1" customWidth="1"/>
    <col min="3843" max="3843" width="43" style="1" customWidth="1"/>
    <col min="3844" max="3844" width="10.33203125" style="1" customWidth="1"/>
    <col min="3845" max="3846" width="13.33203125" style="1" customWidth="1"/>
    <col min="3847" max="3849" width="0" style="1" hidden="1" customWidth="1"/>
    <col min="3850" max="3850" width="8.1640625" style="1" customWidth="1"/>
    <col min="3851" max="3854" width="0" style="1" hidden="1" customWidth="1"/>
    <col min="3855" max="3855" width="13.33203125" style="1" customWidth="1"/>
    <col min="3856" max="3856" width="0" style="1" hidden="1" customWidth="1"/>
    <col min="3857" max="3858" width="13.33203125" style="1" customWidth="1"/>
    <col min="3859" max="3860" width="0" style="1" hidden="1" customWidth="1"/>
    <col min="3861" max="4096" width="8.83203125" style="1"/>
    <col min="4097" max="4097" width="5.6640625" style="1" customWidth="1"/>
    <col min="4098" max="4098" width="12.5" style="1" customWidth="1"/>
    <col min="4099" max="4099" width="43" style="1" customWidth="1"/>
    <col min="4100" max="4100" width="10.33203125" style="1" customWidth="1"/>
    <col min="4101" max="4102" width="13.33203125" style="1" customWidth="1"/>
    <col min="4103" max="4105" width="0" style="1" hidden="1" customWidth="1"/>
    <col min="4106" max="4106" width="8.1640625" style="1" customWidth="1"/>
    <col min="4107" max="4110" width="0" style="1" hidden="1" customWidth="1"/>
    <col min="4111" max="4111" width="13.33203125" style="1" customWidth="1"/>
    <col min="4112" max="4112" width="0" style="1" hidden="1" customWidth="1"/>
    <col min="4113" max="4114" width="13.33203125" style="1" customWidth="1"/>
    <col min="4115" max="4116" width="0" style="1" hidden="1" customWidth="1"/>
    <col min="4117" max="4352" width="8.83203125" style="1"/>
    <col min="4353" max="4353" width="5.6640625" style="1" customWidth="1"/>
    <col min="4354" max="4354" width="12.5" style="1" customWidth="1"/>
    <col min="4355" max="4355" width="43" style="1" customWidth="1"/>
    <col min="4356" max="4356" width="10.33203125" style="1" customWidth="1"/>
    <col min="4357" max="4358" width="13.33203125" style="1" customWidth="1"/>
    <col min="4359" max="4361" width="0" style="1" hidden="1" customWidth="1"/>
    <col min="4362" max="4362" width="8.1640625" style="1" customWidth="1"/>
    <col min="4363" max="4366" width="0" style="1" hidden="1" customWidth="1"/>
    <col min="4367" max="4367" width="13.33203125" style="1" customWidth="1"/>
    <col min="4368" max="4368" width="0" style="1" hidden="1" customWidth="1"/>
    <col min="4369" max="4370" width="13.33203125" style="1" customWidth="1"/>
    <col min="4371" max="4372" width="0" style="1" hidden="1" customWidth="1"/>
    <col min="4373" max="4608" width="8.83203125" style="1"/>
    <col min="4609" max="4609" width="5.6640625" style="1" customWidth="1"/>
    <col min="4610" max="4610" width="12.5" style="1" customWidth="1"/>
    <col min="4611" max="4611" width="43" style="1" customWidth="1"/>
    <col min="4612" max="4612" width="10.33203125" style="1" customWidth="1"/>
    <col min="4613" max="4614" width="13.33203125" style="1" customWidth="1"/>
    <col min="4615" max="4617" width="0" style="1" hidden="1" customWidth="1"/>
    <col min="4618" max="4618" width="8.1640625" style="1" customWidth="1"/>
    <col min="4619" max="4622" width="0" style="1" hidden="1" customWidth="1"/>
    <col min="4623" max="4623" width="13.33203125" style="1" customWidth="1"/>
    <col min="4624" max="4624" width="0" style="1" hidden="1" customWidth="1"/>
    <col min="4625" max="4626" width="13.33203125" style="1" customWidth="1"/>
    <col min="4627" max="4628" width="0" style="1" hidden="1" customWidth="1"/>
    <col min="4629" max="4864" width="8.83203125" style="1"/>
    <col min="4865" max="4865" width="5.6640625" style="1" customWidth="1"/>
    <col min="4866" max="4866" width="12.5" style="1" customWidth="1"/>
    <col min="4867" max="4867" width="43" style="1" customWidth="1"/>
    <col min="4868" max="4868" width="10.33203125" style="1" customWidth="1"/>
    <col min="4869" max="4870" width="13.33203125" style="1" customWidth="1"/>
    <col min="4871" max="4873" width="0" style="1" hidden="1" customWidth="1"/>
    <col min="4874" max="4874" width="8.1640625" style="1" customWidth="1"/>
    <col min="4875" max="4878" width="0" style="1" hidden="1" customWidth="1"/>
    <col min="4879" max="4879" width="13.33203125" style="1" customWidth="1"/>
    <col min="4880" max="4880" width="0" style="1" hidden="1" customWidth="1"/>
    <col min="4881" max="4882" width="13.33203125" style="1" customWidth="1"/>
    <col min="4883" max="4884" width="0" style="1" hidden="1" customWidth="1"/>
    <col min="4885" max="5120" width="8.83203125" style="1"/>
    <col min="5121" max="5121" width="5.6640625" style="1" customWidth="1"/>
    <col min="5122" max="5122" width="12.5" style="1" customWidth="1"/>
    <col min="5123" max="5123" width="43" style="1" customWidth="1"/>
    <col min="5124" max="5124" width="10.33203125" style="1" customWidth="1"/>
    <col min="5125" max="5126" width="13.33203125" style="1" customWidth="1"/>
    <col min="5127" max="5129" width="0" style="1" hidden="1" customWidth="1"/>
    <col min="5130" max="5130" width="8.1640625" style="1" customWidth="1"/>
    <col min="5131" max="5134" width="0" style="1" hidden="1" customWidth="1"/>
    <col min="5135" max="5135" width="13.33203125" style="1" customWidth="1"/>
    <col min="5136" max="5136" width="0" style="1" hidden="1" customWidth="1"/>
    <col min="5137" max="5138" width="13.33203125" style="1" customWidth="1"/>
    <col min="5139" max="5140" width="0" style="1" hidden="1" customWidth="1"/>
    <col min="5141" max="5376" width="8.83203125" style="1"/>
    <col min="5377" max="5377" width="5.6640625" style="1" customWidth="1"/>
    <col min="5378" max="5378" width="12.5" style="1" customWidth="1"/>
    <col min="5379" max="5379" width="43" style="1" customWidth="1"/>
    <col min="5380" max="5380" width="10.33203125" style="1" customWidth="1"/>
    <col min="5381" max="5382" width="13.33203125" style="1" customWidth="1"/>
    <col min="5383" max="5385" width="0" style="1" hidden="1" customWidth="1"/>
    <col min="5386" max="5386" width="8.1640625" style="1" customWidth="1"/>
    <col min="5387" max="5390" width="0" style="1" hidden="1" customWidth="1"/>
    <col min="5391" max="5391" width="13.33203125" style="1" customWidth="1"/>
    <col min="5392" max="5392" width="0" style="1" hidden="1" customWidth="1"/>
    <col min="5393" max="5394" width="13.33203125" style="1" customWidth="1"/>
    <col min="5395" max="5396" width="0" style="1" hidden="1" customWidth="1"/>
    <col min="5397" max="5632" width="8.83203125" style="1"/>
    <col min="5633" max="5633" width="5.6640625" style="1" customWidth="1"/>
    <col min="5634" max="5634" width="12.5" style="1" customWidth="1"/>
    <col min="5635" max="5635" width="43" style="1" customWidth="1"/>
    <col min="5636" max="5636" width="10.33203125" style="1" customWidth="1"/>
    <col min="5637" max="5638" width="13.33203125" style="1" customWidth="1"/>
    <col min="5639" max="5641" width="0" style="1" hidden="1" customWidth="1"/>
    <col min="5642" max="5642" width="8.1640625" style="1" customWidth="1"/>
    <col min="5643" max="5646" width="0" style="1" hidden="1" customWidth="1"/>
    <col min="5647" max="5647" width="13.33203125" style="1" customWidth="1"/>
    <col min="5648" max="5648" width="0" style="1" hidden="1" customWidth="1"/>
    <col min="5649" max="5650" width="13.33203125" style="1" customWidth="1"/>
    <col min="5651" max="5652" width="0" style="1" hidden="1" customWidth="1"/>
    <col min="5653" max="5888" width="8.83203125" style="1"/>
    <col min="5889" max="5889" width="5.6640625" style="1" customWidth="1"/>
    <col min="5890" max="5890" width="12.5" style="1" customWidth="1"/>
    <col min="5891" max="5891" width="43" style="1" customWidth="1"/>
    <col min="5892" max="5892" width="10.33203125" style="1" customWidth="1"/>
    <col min="5893" max="5894" width="13.33203125" style="1" customWidth="1"/>
    <col min="5895" max="5897" width="0" style="1" hidden="1" customWidth="1"/>
    <col min="5898" max="5898" width="8.1640625" style="1" customWidth="1"/>
    <col min="5899" max="5902" width="0" style="1" hidden="1" customWidth="1"/>
    <col min="5903" max="5903" width="13.33203125" style="1" customWidth="1"/>
    <col min="5904" max="5904" width="0" style="1" hidden="1" customWidth="1"/>
    <col min="5905" max="5906" width="13.33203125" style="1" customWidth="1"/>
    <col min="5907" max="5908" width="0" style="1" hidden="1" customWidth="1"/>
    <col min="5909" max="6144" width="8.83203125" style="1"/>
    <col min="6145" max="6145" width="5.6640625" style="1" customWidth="1"/>
    <col min="6146" max="6146" width="12.5" style="1" customWidth="1"/>
    <col min="6147" max="6147" width="43" style="1" customWidth="1"/>
    <col min="6148" max="6148" width="10.33203125" style="1" customWidth="1"/>
    <col min="6149" max="6150" width="13.33203125" style="1" customWidth="1"/>
    <col min="6151" max="6153" width="0" style="1" hidden="1" customWidth="1"/>
    <col min="6154" max="6154" width="8.1640625" style="1" customWidth="1"/>
    <col min="6155" max="6158" width="0" style="1" hidden="1" customWidth="1"/>
    <col min="6159" max="6159" width="13.33203125" style="1" customWidth="1"/>
    <col min="6160" max="6160" width="0" style="1" hidden="1" customWidth="1"/>
    <col min="6161" max="6162" width="13.33203125" style="1" customWidth="1"/>
    <col min="6163" max="6164" width="0" style="1" hidden="1" customWidth="1"/>
    <col min="6165" max="6400" width="8.83203125" style="1"/>
    <col min="6401" max="6401" width="5.6640625" style="1" customWidth="1"/>
    <col min="6402" max="6402" width="12.5" style="1" customWidth="1"/>
    <col min="6403" max="6403" width="43" style="1" customWidth="1"/>
    <col min="6404" max="6404" width="10.33203125" style="1" customWidth="1"/>
    <col min="6405" max="6406" width="13.33203125" style="1" customWidth="1"/>
    <col min="6407" max="6409" width="0" style="1" hidden="1" customWidth="1"/>
    <col min="6410" max="6410" width="8.1640625" style="1" customWidth="1"/>
    <col min="6411" max="6414" width="0" style="1" hidden="1" customWidth="1"/>
    <col min="6415" max="6415" width="13.33203125" style="1" customWidth="1"/>
    <col min="6416" max="6416" width="0" style="1" hidden="1" customWidth="1"/>
    <col min="6417" max="6418" width="13.33203125" style="1" customWidth="1"/>
    <col min="6419" max="6420" width="0" style="1" hidden="1" customWidth="1"/>
    <col min="6421" max="6656" width="8.83203125" style="1"/>
    <col min="6657" max="6657" width="5.6640625" style="1" customWidth="1"/>
    <col min="6658" max="6658" width="12.5" style="1" customWidth="1"/>
    <col min="6659" max="6659" width="43" style="1" customWidth="1"/>
    <col min="6660" max="6660" width="10.33203125" style="1" customWidth="1"/>
    <col min="6661" max="6662" width="13.33203125" style="1" customWidth="1"/>
    <col min="6663" max="6665" width="0" style="1" hidden="1" customWidth="1"/>
    <col min="6666" max="6666" width="8.1640625" style="1" customWidth="1"/>
    <col min="6667" max="6670" width="0" style="1" hidden="1" customWidth="1"/>
    <col min="6671" max="6671" width="13.33203125" style="1" customWidth="1"/>
    <col min="6672" max="6672" width="0" style="1" hidden="1" customWidth="1"/>
    <col min="6673" max="6674" width="13.33203125" style="1" customWidth="1"/>
    <col min="6675" max="6676" width="0" style="1" hidden="1" customWidth="1"/>
    <col min="6677" max="6912" width="8.83203125" style="1"/>
    <col min="6913" max="6913" width="5.6640625" style="1" customWidth="1"/>
    <col min="6914" max="6914" width="12.5" style="1" customWidth="1"/>
    <col min="6915" max="6915" width="43" style="1" customWidth="1"/>
    <col min="6916" max="6916" width="10.33203125" style="1" customWidth="1"/>
    <col min="6917" max="6918" width="13.33203125" style="1" customWidth="1"/>
    <col min="6919" max="6921" width="0" style="1" hidden="1" customWidth="1"/>
    <col min="6922" max="6922" width="8.1640625" style="1" customWidth="1"/>
    <col min="6923" max="6926" width="0" style="1" hidden="1" customWidth="1"/>
    <col min="6927" max="6927" width="13.33203125" style="1" customWidth="1"/>
    <col min="6928" max="6928" width="0" style="1" hidden="1" customWidth="1"/>
    <col min="6929" max="6930" width="13.33203125" style="1" customWidth="1"/>
    <col min="6931" max="6932" width="0" style="1" hidden="1" customWidth="1"/>
    <col min="6933" max="7168" width="8.83203125" style="1"/>
    <col min="7169" max="7169" width="5.6640625" style="1" customWidth="1"/>
    <col min="7170" max="7170" width="12.5" style="1" customWidth="1"/>
    <col min="7171" max="7171" width="43" style="1" customWidth="1"/>
    <col min="7172" max="7172" width="10.33203125" style="1" customWidth="1"/>
    <col min="7173" max="7174" width="13.33203125" style="1" customWidth="1"/>
    <col min="7175" max="7177" width="0" style="1" hidden="1" customWidth="1"/>
    <col min="7178" max="7178" width="8.1640625" style="1" customWidth="1"/>
    <col min="7179" max="7182" width="0" style="1" hidden="1" customWidth="1"/>
    <col min="7183" max="7183" width="13.33203125" style="1" customWidth="1"/>
    <col min="7184" max="7184" width="0" style="1" hidden="1" customWidth="1"/>
    <col min="7185" max="7186" width="13.33203125" style="1" customWidth="1"/>
    <col min="7187" max="7188" width="0" style="1" hidden="1" customWidth="1"/>
    <col min="7189" max="7424" width="8.83203125" style="1"/>
    <col min="7425" max="7425" width="5.6640625" style="1" customWidth="1"/>
    <col min="7426" max="7426" width="12.5" style="1" customWidth="1"/>
    <col min="7427" max="7427" width="43" style="1" customWidth="1"/>
    <col min="7428" max="7428" width="10.33203125" style="1" customWidth="1"/>
    <col min="7429" max="7430" width="13.33203125" style="1" customWidth="1"/>
    <col min="7431" max="7433" width="0" style="1" hidden="1" customWidth="1"/>
    <col min="7434" max="7434" width="8.1640625" style="1" customWidth="1"/>
    <col min="7435" max="7438" width="0" style="1" hidden="1" customWidth="1"/>
    <col min="7439" max="7439" width="13.33203125" style="1" customWidth="1"/>
    <col min="7440" max="7440" width="0" style="1" hidden="1" customWidth="1"/>
    <col min="7441" max="7442" width="13.33203125" style="1" customWidth="1"/>
    <col min="7443" max="7444" width="0" style="1" hidden="1" customWidth="1"/>
    <col min="7445" max="7680" width="8.83203125" style="1"/>
    <col min="7681" max="7681" width="5.6640625" style="1" customWidth="1"/>
    <col min="7682" max="7682" width="12.5" style="1" customWidth="1"/>
    <col min="7683" max="7683" width="43" style="1" customWidth="1"/>
    <col min="7684" max="7684" width="10.33203125" style="1" customWidth="1"/>
    <col min="7685" max="7686" width="13.33203125" style="1" customWidth="1"/>
    <col min="7687" max="7689" width="0" style="1" hidden="1" customWidth="1"/>
    <col min="7690" max="7690" width="8.1640625" style="1" customWidth="1"/>
    <col min="7691" max="7694" width="0" style="1" hidden="1" customWidth="1"/>
    <col min="7695" max="7695" width="13.33203125" style="1" customWidth="1"/>
    <col min="7696" max="7696" width="0" style="1" hidden="1" customWidth="1"/>
    <col min="7697" max="7698" width="13.33203125" style="1" customWidth="1"/>
    <col min="7699" max="7700" width="0" style="1" hidden="1" customWidth="1"/>
    <col min="7701" max="7936" width="8.83203125" style="1"/>
    <col min="7937" max="7937" width="5.6640625" style="1" customWidth="1"/>
    <col min="7938" max="7938" width="12.5" style="1" customWidth="1"/>
    <col min="7939" max="7939" width="43" style="1" customWidth="1"/>
    <col min="7940" max="7940" width="10.33203125" style="1" customWidth="1"/>
    <col min="7941" max="7942" width="13.33203125" style="1" customWidth="1"/>
    <col min="7943" max="7945" width="0" style="1" hidden="1" customWidth="1"/>
    <col min="7946" max="7946" width="8.1640625" style="1" customWidth="1"/>
    <col min="7947" max="7950" width="0" style="1" hidden="1" customWidth="1"/>
    <col min="7951" max="7951" width="13.33203125" style="1" customWidth="1"/>
    <col min="7952" max="7952" width="0" style="1" hidden="1" customWidth="1"/>
    <col min="7953" max="7954" width="13.33203125" style="1" customWidth="1"/>
    <col min="7955" max="7956" width="0" style="1" hidden="1" customWidth="1"/>
    <col min="7957" max="8192" width="8.83203125" style="1"/>
    <col min="8193" max="8193" width="5.6640625" style="1" customWidth="1"/>
    <col min="8194" max="8194" width="12.5" style="1" customWidth="1"/>
    <col min="8195" max="8195" width="43" style="1" customWidth="1"/>
    <col min="8196" max="8196" width="10.33203125" style="1" customWidth="1"/>
    <col min="8197" max="8198" width="13.33203125" style="1" customWidth="1"/>
    <col min="8199" max="8201" width="0" style="1" hidden="1" customWidth="1"/>
    <col min="8202" max="8202" width="8.1640625" style="1" customWidth="1"/>
    <col min="8203" max="8206" width="0" style="1" hidden="1" customWidth="1"/>
    <col min="8207" max="8207" width="13.33203125" style="1" customWidth="1"/>
    <col min="8208" max="8208" width="0" style="1" hidden="1" customWidth="1"/>
    <col min="8209" max="8210" width="13.33203125" style="1" customWidth="1"/>
    <col min="8211" max="8212" width="0" style="1" hidden="1" customWidth="1"/>
    <col min="8213" max="8448" width="8.83203125" style="1"/>
    <col min="8449" max="8449" width="5.6640625" style="1" customWidth="1"/>
    <col min="8450" max="8450" width="12.5" style="1" customWidth="1"/>
    <col min="8451" max="8451" width="43" style="1" customWidth="1"/>
    <col min="8452" max="8452" width="10.33203125" style="1" customWidth="1"/>
    <col min="8453" max="8454" width="13.33203125" style="1" customWidth="1"/>
    <col min="8455" max="8457" width="0" style="1" hidden="1" customWidth="1"/>
    <col min="8458" max="8458" width="8.1640625" style="1" customWidth="1"/>
    <col min="8459" max="8462" width="0" style="1" hidden="1" customWidth="1"/>
    <col min="8463" max="8463" width="13.33203125" style="1" customWidth="1"/>
    <col min="8464" max="8464" width="0" style="1" hidden="1" customWidth="1"/>
    <col min="8465" max="8466" width="13.33203125" style="1" customWidth="1"/>
    <col min="8467" max="8468" width="0" style="1" hidden="1" customWidth="1"/>
    <col min="8469" max="8704" width="8.83203125" style="1"/>
    <col min="8705" max="8705" width="5.6640625" style="1" customWidth="1"/>
    <col min="8706" max="8706" width="12.5" style="1" customWidth="1"/>
    <col min="8707" max="8707" width="43" style="1" customWidth="1"/>
    <col min="8708" max="8708" width="10.33203125" style="1" customWidth="1"/>
    <col min="8709" max="8710" width="13.33203125" style="1" customWidth="1"/>
    <col min="8711" max="8713" width="0" style="1" hidden="1" customWidth="1"/>
    <col min="8714" max="8714" width="8.1640625" style="1" customWidth="1"/>
    <col min="8715" max="8718" width="0" style="1" hidden="1" customWidth="1"/>
    <col min="8719" max="8719" width="13.33203125" style="1" customWidth="1"/>
    <col min="8720" max="8720" width="0" style="1" hidden="1" customWidth="1"/>
    <col min="8721" max="8722" width="13.33203125" style="1" customWidth="1"/>
    <col min="8723" max="8724" width="0" style="1" hidden="1" customWidth="1"/>
    <col min="8725" max="8960" width="8.83203125" style="1"/>
    <col min="8961" max="8961" width="5.6640625" style="1" customWidth="1"/>
    <col min="8962" max="8962" width="12.5" style="1" customWidth="1"/>
    <col min="8963" max="8963" width="43" style="1" customWidth="1"/>
    <col min="8964" max="8964" width="10.33203125" style="1" customWidth="1"/>
    <col min="8965" max="8966" width="13.33203125" style="1" customWidth="1"/>
    <col min="8967" max="8969" width="0" style="1" hidden="1" customWidth="1"/>
    <col min="8970" max="8970" width="8.1640625" style="1" customWidth="1"/>
    <col min="8971" max="8974" width="0" style="1" hidden="1" customWidth="1"/>
    <col min="8975" max="8975" width="13.33203125" style="1" customWidth="1"/>
    <col min="8976" max="8976" width="0" style="1" hidden="1" customWidth="1"/>
    <col min="8977" max="8978" width="13.33203125" style="1" customWidth="1"/>
    <col min="8979" max="8980" width="0" style="1" hidden="1" customWidth="1"/>
    <col min="8981" max="9216" width="8.83203125" style="1"/>
    <col min="9217" max="9217" width="5.6640625" style="1" customWidth="1"/>
    <col min="9218" max="9218" width="12.5" style="1" customWidth="1"/>
    <col min="9219" max="9219" width="43" style="1" customWidth="1"/>
    <col min="9220" max="9220" width="10.33203125" style="1" customWidth="1"/>
    <col min="9221" max="9222" width="13.33203125" style="1" customWidth="1"/>
    <col min="9223" max="9225" width="0" style="1" hidden="1" customWidth="1"/>
    <col min="9226" max="9226" width="8.1640625" style="1" customWidth="1"/>
    <col min="9227" max="9230" width="0" style="1" hidden="1" customWidth="1"/>
    <col min="9231" max="9231" width="13.33203125" style="1" customWidth="1"/>
    <col min="9232" max="9232" width="0" style="1" hidden="1" customWidth="1"/>
    <col min="9233" max="9234" width="13.33203125" style="1" customWidth="1"/>
    <col min="9235" max="9236" width="0" style="1" hidden="1" customWidth="1"/>
    <col min="9237" max="9472" width="8.83203125" style="1"/>
    <col min="9473" max="9473" width="5.6640625" style="1" customWidth="1"/>
    <col min="9474" max="9474" width="12.5" style="1" customWidth="1"/>
    <col min="9475" max="9475" width="43" style="1" customWidth="1"/>
    <col min="9476" max="9476" width="10.33203125" style="1" customWidth="1"/>
    <col min="9477" max="9478" width="13.33203125" style="1" customWidth="1"/>
    <col min="9479" max="9481" width="0" style="1" hidden="1" customWidth="1"/>
    <col min="9482" max="9482" width="8.1640625" style="1" customWidth="1"/>
    <col min="9483" max="9486" width="0" style="1" hidden="1" customWidth="1"/>
    <col min="9487" max="9487" width="13.33203125" style="1" customWidth="1"/>
    <col min="9488" max="9488" width="0" style="1" hidden="1" customWidth="1"/>
    <col min="9489" max="9490" width="13.33203125" style="1" customWidth="1"/>
    <col min="9491" max="9492" width="0" style="1" hidden="1" customWidth="1"/>
    <col min="9493" max="9728" width="8.83203125" style="1"/>
    <col min="9729" max="9729" width="5.6640625" style="1" customWidth="1"/>
    <col min="9730" max="9730" width="12.5" style="1" customWidth="1"/>
    <col min="9731" max="9731" width="43" style="1" customWidth="1"/>
    <col min="9732" max="9732" width="10.33203125" style="1" customWidth="1"/>
    <col min="9733" max="9734" width="13.33203125" style="1" customWidth="1"/>
    <col min="9735" max="9737" width="0" style="1" hidden="1" customWidth="1"/>
    <col min="9738" max="9738" width="8.1640625" style="1" customWidth="1"/>
    <col min="9739" max="9742" width="0" style="1" hidden="1" customWidth="1"/>
    <col min="9743" max="9743" width="13.33203125" style="1" customWidth="1"/>
    <col min="9744" max="9744" width="0" style="1" hidden="1" customWidth="1"/>
    <col min="9745" max="9746" width="13.33203125" style="1" customWidth="1"/>
    <col min="9747" max="9748" width="0" style="1" hidden="1" customWidth="1"/>
    <col min="9749" max="9984" width="8.83203125" style="1"/>
    <col min="9985" max="9985" width="5.6640625" style="1" customWidth="1"/>
    <col min="9986" max="9986" width="12.5" style="1" customWidth="1"/>
    <col min="9987" max="9987" width="43" style="1" customWidth="1"/>
    <col min="9988" max="9988" width="10.33203125" style="1" customWidth="1"/>
    <col min="9989" max="9990" width="13.33203125" style="1" customWidth="1"/>
    <col min="9991" max="9993" width="0" style="1" hidden="1" customWidth="1"/>
    <col min="9994" max="9994" width="8.1640625" style="1" customWidth="1"/>
    <col min="9995" max="9998" width="0" style="1" hidden="1" customWidth="1"/>
    <col min="9999" max="9999" width="13.33203125" style="1" customWidth="1"/>
    <col min="10000" max="10000" width="0" style="1" hidden="1" customWidth="1"/>
    <col min="10001" max="10002" width="13.33203125" style="1" customWidth="1"/>
    <col min="10003" max="10004" width="0" style="1" hidden="1" customWidth="1"/>
    <col min="10005" max="10240" width="8.83203125" style="1"/>
    <col min="10241" max="10241" width="5.6640625" style="1" customWidth="1"/>
    <col min="10242" max="10242" width="12.5" style="1" customWidth="1"/>
    <col min="10243" max="10243" width="43" style="1" customWidth="1"/>
    <col min="10244" max="10244" width="10.33203125" style="1" customWidth="1"/>
    <col min="10245" max="10246" width="13.33203125" style="1" customWidth="1"/>
    <col min="10247" max="10249" width="0" style="1" hidden="1" customWidth="1"/>
    <col min="10250" max="10250" width="8.1640625" style="1" customWidth="1"/>
    <col min="10251" max="10254" width="0" style="1" hidden="1" customWidth="1"/>
    <col min="10255" max="10255" width="13.33203125" style="1" customWidth="1"/>
    <col min="10256" max="10256" width="0" style="1" hidden="1" customWidth="1"/>
    <col min="10257" max="10258" width="13.33203125" style="1" customWidth="1"/>
    <col min="10259" max="10260" width="0" style="1" hidden="1" customWidth="1"/>
    <col min="10261" max="10496" width="8.83203125" style="1"/>
    <col min="10497" max="10497" width="5.6640625" style="1" customWidth="1"/>
    <col min="10498" max="10498" width="12.5" style="1" customWidth="1"/>
    <col min="10499" max="10499" width="43" style="1" customWidth="1"/>
    <col min="10500" max="10500" width="10.33203125" style="1" customWidth="1"/>
    <col min="10501" max="10502" width="13.33203125" style="1" customWidth="1"/>
    <col min="10503" max="10505" width="0" style="1" hidden="1" customWidth="1"/>
    <col min="10506" max="10506" width="8.1640625" style="1" customWidth="1"/>
    <col min="10507" max="10510" width="0" style="1" hidden="1" customWidth="1"/>
    <col min="10511" max="10511" width="13.33203125" style="1" customWidth="1"/>
    <col min="10512" max="10512" width="0" style="1" hidden="1" customWidth="1"/>
    <col min="10513" max="10514" width="13.33203125" style="1" customWidth="1"/>
    <col min="10515" max="10516" width="0" style="1" hidden="1" customWidth="1"/>
    <col min="10517" max="10752" width="8.83203125" style="1"/>
    <col min="10753" max="10753" width="5.6640625" style="1" customWidth="1"/>
    <col min="10754" max="10754" width="12.5" style="1" customWidth="1"/>
    <col min="10755" max="10755" width="43" style="1" customWidth="1"/>
    <col min="10756" max="10756" width="10.33203125" style="1" customWidth="1"/>
    <col min="10757" max="10758" width="13.33203125" style="1" customWidth="1"/>
    <col min="10759" max="10761" width="0" style="1" hidden="1" customWidth="1"/>
    <col min="10762" max="10762" width="8.1640625" style="1" customWidth="1"/>
    <col min="10763" max="10766" width="0" style="1" hidden="1" customWidth="1"/>
    <col min="10767" max="10767" width="13.33203125" style="1" customWidth="1"/>
    <col min="10768" max="10768" width="0" style="1" hidden="1" customWidth="1"/>
    <col min="10769" max="10770" width="13.33203125" style="1" customWidth="1"/>
    <col min="10771" max="10772" width="0" style="1" hidden="1" customWidth="1"/>
    <col min="10773" max="11008" width="8.83203125" style="1"/>
    <col min="11009" max="11009" width="5.6640625" style="1" customWidth="1"/>
    <col min="11010" max="11010" width="12.5" style="1" customWidth="1"/>
    <col min="11011" max="11011" width="43" style="1" customWidth="1"/>
    <col min="11012" max="11012" width="10.33203125" style="1" customWidth="1"/>
    <col min="11013" max="11014" width="13.33203125" style="1" customWidth="1"/>
    <col min="11015" max="11017" width="0" style="1" hidden="1" customWidth="1"/>
    <col min="11018" max="11018" width="8.1640625" style="1" customWidth="1"/>
    <col min="11019" max="11022" width="0" style="1" hidden="1" customWidth="1"/>
    <col min="11023" max="11023" width="13.33203125" style="1" customWidth="1"/>
    <col min="11024" max="11024" width="0" style="1" hidden="1" customWidth="1"/>
    <col min="11025" max="11026" width="13.33203125" style="1" customWidth="1"/>
    <col min="11027" max="11028" width="0" style="1" hidden="1" customWidth="1"/>
    <col min="11029" max="11264" width="8.83203125" style="1"/>
    <col min="11265" max="11265" width="5.6640625" style="1" customWidth="1"/>
    <col min="11266" max="11266" width="12.5" style="1" customWidth="1"/>
    <col min="11267" max="11267" width="43" style="1" customWidth="1"/>
    <col min="11268" max="11268" width="10.33203125" style="1" customWidth="1"/>
    <col min="11269" max="11270" width="13.33203125" style="1" customWidth="1"/>
    <col min="11271" max="11273" width="0" style="1" hidden="1" customWidth="1"/>
    <col min="11274" max="11274" width="8.1640625" style="1" customWidth="1"/>
    <col min="11275" max="11278" width="0" style="1" hidden="1" customWidth="1"/>
    <col min="11279" max="11279" width="13.33203125" style="1" customWidth="1"/>
    <col min="11280" max="11280" width="0" style="1" hidden="1" customWidth="1"/>
    <col min="11281" max="11282" width="13.33203125" style="1" customWidth="1"/>
    <col min="11283" max="11284" width="0" style="1" hidden="1" customWidth="1"/>
    <col min="11285" max="11520" width="8.83203125" style="1"/>
    <col min="11521" max="11521" width="5.6640625" style="1" customWidth="1"/>
    <col min="11522" max="11522" width="12.5" style="1" customWidth="1"/>
    <col min="11523" max="11523" width="43" style="1" customWidth="1"/>
    <col min="11524" max="11524" width="10.33203125" style="1" customWidth="1"/>
    <col min="11525" max="11526" width="13.33203125" style="1" customWidth="1"/>
    <col min="11527" max="11529" width="0" style="1" hidden="1" customWidth="1"/>
    <col min="11530" max="11530" width="8.1640625" style="1" customWidth="1"/>
    <col min="11531" max="11534" width="0" style="1" hidden="1" customWidth="1"/>
    <col min="11535" max="11535" width="13.33203125" style="1" customWidth="1"/>
    <col min="11536" max="11536" width="0" style="1" hidden="1" customWidth="1"/>
    <col min="11537" max="11538" width="13.33203125" style="1" customWidth="1"/>
    <col min="11539" max="11540" width="0" style="1" hidden="1" customWidth="1"/>
    <col min="11541" max="11776" width="8.83203125" style="1"/>
    <col min="11777" max="11777" width="5.6640625" style="1" customWidth="1"/>
    <col min="11778" max="11778" width="12.5" style="1" customWidth="1"/>
    <col min="11779" max="11779" width="43" style="1" customWidth="1"/>
    <col min="11780" max="11780" width="10.33203125" style="1" customWidth="1"/>
    <col min="11781" max="11782" width="13.33203125" style="1" customWidth="1"/>
    <col min="11783" max="11785" width="0" style="1" hidden="1" customWidth="1"/>
    <col min="11786" max="11786" width="8.1640625" style="1" customWidth="1"/>
    <col min="11787" max="11790" width="0" style="1" hidden="1" customWidth="1"/>
    <col min="11791" max="11791" width="13.33203125" style="1" customWidth="1"/>
    <col min="11792" max="11792" width="0" style="1" hidden="1" customWidth="1"/>
    <col min="11793" max="11794" width="13.33203125" style="1" customWidth="1"/>
    <col min="11795" max="11796" width="0" style="1" hidden="1" customWidth="1"/>
    <col min="11797" max="12032" width="8.83203125" style="1"/>
    <col min="12033" max="12033" width="5.6640625" style="1" customWidth="1"/>
    <col min="12034" max="12034" width="12.5" style="1" customWidth="1"/>
    <col min="12035" max="12035" width="43" style="1" customWidth="1"/>
    <col min="12036" max="12036" width="10.33203125" style="1" customWidth="1"/>
    <col min="12037" max="12038" width="13.33203125" style="1" customWidth="1"/>
    <col min="12039" max="12041" width="0" style="1" hidden="1" customWidth="1"/>
    <col min="12042" max="12042" width="8.1640625" style="1" customWidth="1"/>
    <col min="12043" max="12046" width="0" style="1" hidden="1" customWidth="1"/>
    <col min="12047" max="12047" width="13.33203125" style="1" customWidth="1"/>
    <col min="12048" max="12048" width="0" style="1" hidden="1" customWidth="1"/>
    <col min="12049" max="12050" width="13.33203125" style="1" customWidth="1"/>
    <col min="12051" max="12052" width="0" style="1" hidden="1" customWidth="1"/>
    <col min="12053" max="12288" width="8.83203125" style="1"/>
    <col min="12289" max="12289" width="5.6640625" style="1" customWidth="1"/>
    <col min="12290" max="12290" width="12.5" style="1" customWidth="1"/>
    <col min="12291" max="12291" width="43" style="1" customWidth="1"/>
    <col min="12292" max="12292" width="10.33203125" style="1" customWidth="1"/>
    <col min="12293" max="12294" width="13.33203125" style="1" customWidth="1"/>
    <col min="12295" max="12297" width="0" style="1" hidden="1" customWidth="1"/>
    <col min="12298" max="12298" width="8.1640625" style="1" customWidth="1"/>
    <col min="12299" max="12302" width="0" style="1" hidden="1" customWidth="1"/>
    <col min="12303" max="12303" width="13.33203125" style="1" customWidth="1"/>
    <col min="12304" max="12304" width="0" style="1" hidden="1" customWidth="1"/>
    <col min="12305" max="12306" width="13.33203125" style="1" customWidth="1"/>
    <col min="12307" max="12308" width="0" style="1" hidden="1" customWidth="1"/>
    <col min="12309" max="12544" width="8.83203125" style="1"/>
    <col min="12545" max="12545" width="5.6640625" style="1" customWidth="1"/>
    <col min="12546" max="12546" width="12.5" style="1" customWidth="1"/>
    <col min="12547" max="12547" width="43" style="1" customWidth="1"/>
    <col min="12548" max="12548" width="10.33203125" style="1" customWidth="1"/>
    <col min="12549" max="12550" width="13.33203125" style="1" customWidth="1"/>
    <col min="12551" max="12553" width="0" style="1" hidden="1" customWidth="1"/>
    <col min="12554" max="12554" width="8.1640625" style="1" customWidth="1"/>
    <col min="12555" max="12558" width="0" style="1" hidden="1" customWidth="1"/>
    <col min="12559" max="12559" width="13.33203125" style="1" customWidth="1"/>
    <col min="12560" max="12560" width="0" style="1" hidden="1" customWidth="1"/>
    <col min="12561" max="12562" width="13.33203125" style="1" customWidth="1"/>
    <col min="12563" max="12564" width="0" style="1" hidden="1" customWidth="1"/>
    <col min="12565" max="12800" width="8.83203125" style="1"/>
    <col min="12801" max="12801" width="5.6640625" style="1" customWidth="1"/>
    <col min="12802" max="12802" width="12.5" style="1" customWidth="1"/>
    <col min="12803" max="12803" width="43" style="1" customWidth="1"/>
    <col min="12804" max="12804" width="10.33203125" style="1" customWidth="1"/>
    <col min="12805" max="12806" width="13.33203125" style="1" customWidth="1"/>
    <col min="12807" max="12809" width="0" style="1" hidden="1" customWidth="1"/>
    <col min="12810" max="12810" width="8.1640625" style="1" customWidth="1"/>
    <col min="12811" max="12814" width="0" style="1" hidden="1" customWidth="1"/>
    <col min="12815" max="12815" width="13.33203125" style="1" customWidth="1"/>
    <col min="12816" max="12816" width="0" style="1" hidden="1" customWidth="1"/>
    <col min="12817" max="12818" width="13.33203125" style="1" customWidth="1"/>
    <col min="12819" max="12820" width="0" style="1" hidden="1" customWidth="1"/>
    <col min="12821" max="13056" width="8.83203125" style="1"/>
    <col min="13057" max="13057" width="5.6640625" style="1" customWidth="1"/>
    <col min="13058" max="13058" width="12.5" style="1" customWidth="1"/>
    <col min="13059" max="13059" width="43" style="1" customWidth="1"/>
    <col min="13060" max="13060" width="10.33203125" style="1" customWidth="1"/>
    <col min="13061" max="13062" width="13.33203125" style="1" customWidth="1"/>
    <col min="13063" max="13065" width="0" style="1" hidden="1" customWidth="1"/>
    <col min="13066" max="13066" width="8.1640625" style="1" customWidth="1"/>
    <col min="13067" max="13070" width="0" style="1" hidden="1" customWidth="1"/>
    <col min="13071" max="13071" width="13.33203125" style="1" customWidth="1"/>
    <col min="13072" max="13072" width="0" style="1" hidden="1" customWidth="1"/>
    <col min="13073" max="13074" width="13.33203125" style="1" customWidth="1"/>
    <col min="13075" max="13076" width="0" style="1" hidden="1" customWidth="1"/>
    <col min="13077" max="13312" width="8.83203125" style="1"/>
    <col min="13313" max="13313" width="5.6640625" style="1" customWidth="1"/>
    <col min="13314" max="13314" width="12.5" style="1" customWidth="1"/>
    <col min="13315" max="13315" width="43" style="1" customWidth="1"/>
    <col min="13316" max="13316" width="10.33203125" style="1" customWidth="1"/>
    <col min="13317" max="13318" width="13.33203125" style="1" customWidth="1"/>
    <col min="13319" max="13321" width="0" style="1" hidden="1" customWidth="1"/>
    <col min="13322" max="13322" width="8.1640625" style="1" customWidth="1"/>
    <col min="13323" max="13326" width="0" style="1" hidden="1" customWidth="1"/>
    <col min="13327" max="13327" width="13.33203125" style="1" customWidth="1"/>
    <col min="13328" max="13328" width="0" style="1" hidden="1" customWidth="1"/>
    <col min="13329" max="13330" width="13.33203125" style="1" customWidth="1"/>
    <col min="13331" max="13332" width="0" style="1" hidden="1" customWidth="1"/>
    <col min="13333" max="13568" width="8.83203125" style="1"/>
    <col min="13569" max="13569" width="5.6640625" style="1" customWidth="1"/>
    <col min="13570" max="13570" width="12.5" style="1" customWidth="1"/>
    <col min="13571" max="13571" width="43" style="1" customWidth="1"/>
    <col min="13572" max="13572" width="10.33203125" style="1" customWidth="1"/>
    <col min="13573" max="13574" width="13.33203125" style="1" customWidth="1"/>
    <col min="13575" max="13577" width="0" style="1" hidden="1" customWidth="1"/>
    <col min="13578" max="13578" width="8.1640625" style="1" customWidth="1"/>
    <col min="13579" max="13582" width="0" style="1" hidden="1" customWidth="1"/>
    <col min="13583" max="13583" width="13.33203125" style="1" customWidth="1"/>
    <col min="13584" max="13584" width="0" style="1" hidden="1" customWidth="1"/>
    <col min="13585" max="13586" width="13.33203125" style="1" customWidth="1"/>
    <col min="13587" max="13588" width="0" style="1" hidden="1" customWidth="1"/>
    <col min="13589" max="13824" width="8.83203125" style="1"/>
    <col min="13825" max="13825" width="5.6640625" style="1" customWidth="1"/>
    <col min="13826" max="13826" width="12.5" style="1" customWidth="1"/>
    <col min="13827" max="13827" width="43" style="1" customWidth="1"/>
    <col min="13828" max="13828" width="10.33203125" style="1" customWidth="1"/>
    <col min="13829" max="13830" width="13.33203125" style="1" customWidth="1"/>
    <col min="13831" max="13833" width="0" style="1" hidden="1" customWidth="1"/>
    <col min="13834" max="13834" width="8.1640625" style="1" customWidth="1"/>
    <col min="13835" max="13838" width="0" style="1" hidden="1" customWidth="1"/>
    <col min="13839" max="13839" width="13.33203125" style="1" customWidth="1"/>
    <col min="13840" max="13840" width="0" style="1" hidden="1" customWidth="1"/>
    <col min="13841" max="13842" width="13.33203125" style="1" customWidth="1"/>
    <col min="13843" max="13844" width="0" style="1" hidden="1" customWidth="1"/>
    <col min="13845" max="14080" width="8.83203125" style="1"/>
    <col min="14081" max="14081" width="5.6640625" style="1" customWidth="1"/>
    <col min="14082" max="14082" width="12.5" style="1" customWidth="1"/>
    <col min="14083" max="14083" width="43" style="1" customWidth="1"/>
    <col min="14084" max="14084" width="10.33203125" style="1" customWidth="1"/>
    <col min="14085" max="14086" width="13.33203125" style="1" customWidth="1"/>
    <col min="14087" max="14089" width="0" style="1" hidden="1" customWidth="1"/>
    <col min="14090" max="14090" width="8.1640625" style="1" customWidth="1"/>
    <col min="14091" max="14094" width="0" style="1" hidden="1" customWidth="1"/>
    <col min="14095" max="14095" width="13.33203125" style="1" customWidth="1"/>
    <col min="14096" max="14096" width="0" style="1" hidden="1" customWidth="1"/>
    <col min="14097" max="14098" width="13.33203125" style="1" customWidth="1"/>
    <col min="14099" max="14100" width="0" style="1" hidden="1" customWidth="1"/>
    <col min="14101" max="14336" width="8.83203125" style="1"/>
    <col min="14337" max="14337" width="5.6640625" style="1" customWidth="1"/>
    <col min="14338" max="14338" width="12.5" style="1" customWidth="1"/>
    <col min="14339" max="14339" width="43" style="1" customWidth="1"/>
    <col min="14340" max="14340" width="10.33203125" style="1" customWidth="1"/>
    <col min="14341" max="14342" width="13.33203125" style="1" customWidth="1"/>
    <col min="14343" max="14345" width="0" style="1" hidden="1" customWidth="1"/>
    <col min="14346" max="14346" width="8.1640625" style="1" customWidth="1"/>
    <col min="14347" max="14350" width="0" style="1" hidden="1" customWidth="1"/>
    <col min="14351" max="14351" width="13.33203125" style="1" customWidth="1"/>
    <col min="14352" max="14352" width="0" style="1" hidden="1" customWidth="1"/>
    <col min="14353" max="14354" width="13.33203125" style="1" customWidth="1"/>
    <col min="14355" max="14356" width="0" style="1" hidden="1" customWidth="1"/>
    <col min="14357" max="14592" width="8.83203125" style="1"/>
    <col min="14593" max="14593" width="5.6640625" style="1" customWidth="1"/>
    <col min="14594" max="14594" width="12.5" style="1" customWidth="1"/>
    <col min="14595" max="14595" width="43" style="1" customWidth="1"/>
    <col min="14596" max="14596" width="10.33203125" style="1" customWidth="1"/>
    <col min="14597" max="14598" width="13.33203125" style="1" customWidth="1"/>
    <col min="14599" max="14601" width="0" style="1" hidden="1" customWidth="1"/>
    <col min="14602" max="14602" width="8.1640625" style="1" customWidth="1"/>
    <col min="14603" max="14606" width="0" style="1" hidden="1" customWidth="1"/>
    <col min="14607" max="14607" width="13.33203125" style="1" customWidth="1"/>
    <col min="14608" max="14608" width="0" style="1" hidden="1" customWidth="1"/>
    <col min="14609" max="14610" width="13.33203125" style="1" customWidth="1"/>
    <col min="14611" max="14612" width="0" style="1" hidden="1" customWidth="1"/>
    <col min="14613" max="14848" width="8.83203125" style="1"/>
    <col min="14849" max="14849" width="5.6640625" style="1" customWidth="1"/>
    <col min="14850" max="14850" width="12.5" style="1" customWidth="1"/>
    <col min="14851" max="14851" width="43" style="1" customWidth="1"/>
    <col min="14852" max="14852" width="10.33203125" style="1" customWidth="1"/>
    <col min="14853" max="14854" width="13.33203125" style="1" customWidth="1"/>
    <col min="14855" max="14857" width="0" style="1" hidden="1" customWidth="1"/>
    <col min="14858" max="14858" width="8.1640625" style="1" customWidth="1"/>
    <col min="14859" max="14862" width="0" style="1" hidden="1" customWidth="1"/>
    <col min="14863" max="14863" width="13.33203125" style="1" customWidth="1"/>
    <col min="14864" max="14864" width="0" style="1" hidden="1" customWidth="1"/>
    <col min="14865" max="14866" width="13.33203125" style="1" customWidth="1"/>
    <col min="14867" max="14868" width="0" style="1" hidden="1" customWidth="1"/>
    <col min="14869" max="15104" width="8.83203125" style="1"/>
    <col min="15105" max="15105" width="5.6640625" style="1" customWidth="1"/>
    <col min="15106" max="15106" width="12.5" style="1" customWidth="1"/>
    <col min="15107" max="15107" width="43" style="1" customWidth="1"/>
    <col min="15108" max="15108" width="10.33203125" style="1" customWidth="1"/>
    <col min="15109" max="15110" width="13.33203125" style="1" customWidth="1"/>
    <col min="15111" max="15113" width="0" style="1" hidden="1" customWidth="1"/>
    <col min="15114" max="15114" width="8.1640625" style="1" customWidth="1"/>
    <col min="15115" max="15118" width="0" style="1" hidden="1" customWidth="1"/>
    <col min="15119" max="15119" width="13.33203125" style="1" customWidth="1"/>
    <col min="15120" max="15120" width="0" style="1" hidden="1" customWidth="1"/>
    <col min="15121" max="15122" width="13.33203125" style="1" customWidth="1"/>
    <col min="15123" max="15124" width="0" style="1" hidden="1" customWidth="1"/>
    <col min="15125" max="15360" width="8.83203125" style="1"/>
    <col min="15361" max="15361" width="5.6640625" style="1" customWidth="1"/>
    <col min="15362" max="15362" width="12.5" style="1" customWidth="1"/>
    <col min="15363" max="15363" width="43" style="1" customWidth="1"/>
    <col min="15364" max="15364" width="10.33203125" style="1" customWidth="1"/>
    <col min="15365" max="15366" width="13.33203125" style="1" customWidth="1"/>
    <col min="15367" max="15369" width="0" style="1" hidden="1" customWidth="1"/>
    <col min="15370" max="15370" width="8.1640625" style="1" customWidth="1"/>
    <col min="15371" max="15374" width="0" style="1" hidden="1" customWidth="1"/>
    <col min="15375" max="15375" width="13.33203125" style="1" customWidth="1"/>
    <col min="15376" max="15376" width="0" style="1" hidden="1" customWidth="1"/>
    <col min="15377" max="15378" width="13.33203125" style="1" customWidth="1"/>
    <col min="15379" max="15380" width="0" style="1" hidden="1" customWidth="1"/>
    <col min="15381" max="15616" width="8.83203125" style="1"/>
    <col min="15617" max="15617" width="5.6640625" style="1" customWidth="1"/>
    <col min="15618" max="15618" width="12.5" style="1" customWidth="1"/>
    <col min="15619" max="15619" width="43" style="1" customWidth="1"/>
    <col min="15620" max="15620" width="10.33203125" style="1" customWidth="1"/>
    <col min="15621" max="15622" width="13.33203125" style="1" customWidth="1"/>
    <col min="15623" max="15625" width="0" style="1" hidden="1" customWidth="1"/>
    <col min="15626" max="15626" width="8.1640625" style="1" customWidth="1"/>
    <col min="15627" max="15630" width="0" style="1" hidden="1" customWidth="1"/>
    <col min="15631" max="15631" width="13.33203125" style="1" customWidth="1"/>
    <col min="15632" max="15632" width="0" style="1" hidden="1" customWidth="1"/>
    <col min="15633" max="15634" width="13.33203125" style="1" customWidth="1"/>
    <col min="15635" max="15636" width="0" style="1" hidden="1" customWidth="1"/>
    <col min="15637" max="15872" width="8.83203125" style="1"/>
    <col min="15873" max="15873" width="5.6640625" style="1" customWidth="1"/>
    <col min="15874" max="15874" width="12.5" style="1" customWidth="1"/>
    <col min="15875" max="15875" width="43" style="1" customWidth="1"/>
    <col min="15876" max="15876" width="10.33203125" style="1" customWidth="1"/>
    <col min="15877" max="15878" width="13.33203125" style="1" customWidth="1"/>
    <col min="15879" max="15881" width="0" style="1" hidden="1" customWidth="1"/>
    <col min="15882" max="15882" width="8.1640625" style="1" customWidth="1"/>
    <col min="15883" max="15886" width="0" style="1" hidden="1" customWidth="1"/>
    <col min="15887" max="15887" width="13.33203125" style="1" customWidth="1"/>
    <col min="15888" max="15888" width="0" style="1" hidden="1" customWidth="1"/>
    <col min="15889" max="15890" width="13.33203125" style="1" customWidth="1"/>
    <col min="15891" max="15892" width="0" style="1" hidden="1" customWidth="1"/>
    <col min="15893" max="16128" width="8.83203125" style="1"/>
    <col min="16129" max="16129" width="5.6640625" style="1" customWidth="1"/>
    <col min="16130" max="16130" width="12.5" style="1" customWidth="1"/>
    <col min="16131" max="16131" width="43" style="1" customWidth="1"/>
    <col min="16132" max="16132" width="10.33203125" style="1" customWidth="1"/>
    <col min="16133" max="16134" width="13.33203125" style="1" customWidth="1"/>
    <col min="16135" max="16137" width="0" style="1" hidden="1" customWidth="1"/>
    <col min="16138" max="16138" width="8.1640625" style="1" customWidth="1"/>
    <col min="16139" max="16142" width="0" style="1" hidden="1" customWidth="1"/>
    <col min="16143" max="16143" width="13.33203125" style="1" customWidth="1"/>
    <col min="16144" max="16144" width="0" style="1" hidden="1" customWidth="1"/>
    <col min="16145" max="16146" width="13.33203125" style="1" customWidth="1"/>
    <col min="16147" max="16148" width="0" style="1" hidden="1" customWidth="1"/>
    <col min="16149" max="16384" width="8.83203125" style="1"/>
  </cols>
  <sheetData>
    <row r="1" spans="1:20" ht="26.25" customHeight="1" x14ac:dyDescent="0.2">
      <c r="A1" s="44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0" ht="32.25" customHeight="1" x14ac:dyDescent="0.2">
      <c r="A2" s="45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20" ht="24" customHeight="1" x14ac:dyDescent="0.2">
      <c r="A3" s="42" t="s">
        <v>24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20" ht="29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25</v>
      </c>
      <c r="G4" s="3" t="s">
        <v>26</v>
      </c>
      <c r="H4" s="3" t="s">
        <v>27</v>
      </c>
      <c r="I4" s="3" t="s">
        <v>26</v>
      </c>
      <c r="J4" s="3" t="s">
        <v>6</v>
      </c>
      <c r="K4" s="3" t="s">
        <v>28</v>
      </c>
      <c r="L4" s="3" t="s">
        <v>26</v>
      </c>
      <c r="M4" s="3" t="s">
        <v>29</v>
      </c>
      <c r="N4" s="3" t="s">
        <v>26</v>
      </c>
      <c r="O4" s="3" t="s">
        <v>30</v>
      </c>
      <c r="P4" s="3" t="s">
        <v>26</v>
      </c>
      <c r="Q4" s="3" t="s">
        <v>31</v>
      </c>
      <c r="R4" s="3" t="s">
        <v>32</v>
      </c>
      <c r="S4" s="1" t="s">
        <v>7</v>
      </c>
      <c r="T4" s="1" t="s">
        <v>8</v>
      </c>
    </row>
    <row r="5" spans="1:20" ht="16.5" customHeight="1" x14ac:dyDescent="0.2">
      <c r="A5" s="4" t="s">
        <v>9</v>
      </c>
      <c r="B5" s="5"/>
      <c r="C5" s="5" t="s">
        <v>10</v>
      </c>
      <c r="D5" s="5"/>
      <c r="E5" s="6"/>
      <c r="F5" s="7"/>
      <c r="G5" s="7"/>
      <c r="H5" s="8"/>
      <c r="I5" s="7"/>
      <c r="J5" s="9"/>
      <c r="K5" s="7"/>
      <c r="L5" s="7"/>
      <c r="M5" s="7"/>
      <c r="N5" s="7"/>
      <c r="O5" s="7"/>
      <c r="P5" s="7"/>
      <c r="Q5" s="7"/>
      <c r="R5" s="7"/>
    </row>
    <row r="6" spans="1:20" s="39" customFormat="1" ht="16.5" customHeight="1" x14ac:dyDescent="0.2">
      <c r="A6" s="33"/>
      <c r="B6" s="34"/>
      <c r="C6" s="35" t="s">
        <v>546</v>
      </c>
      <c r="D6" s="34"/>
      <c r="E6" s="36"/>
      <c r="F6" s="37"/>
      <c r="G6" s="37"/>
      <c r="H6" s="37"/>
      <c r="I6" s="37"/>
      <c r="J6" s="38"/>
      <c r="K6" s="37"/>
      <c r="L6" s="37"/>
      <c r="M6" s="37"/>
      <c r="N6" s="37"/>
      <c r="O6" s="37"/>
      <c r="P6" s="37"/>
      <c r="Q6" s="37"/>
      <c r="R6" s="37"/>
    </row>
    <row r="7" spans="1:20" ht="16.5" customHeight="1" x14ac:dyDescent="0.2">
      <c r="A7" s="10">
        <v>1</v>
      </c>
      <c r="B7" s="11" t="s">
        <v>33</v>
      </c>
      <c r="C7" s="12" t="s">
        <v>51</v>
      </c>
      <c r="D7" s="11" t="s">
        <v>41</v>
      </c>
      <c r="E7" s="13">
        <v>27</v>
      </c>
      <c r="F7" s="14">
        <v>100000</v>
      </c>
      <c r="G7" s="14">
        <v>900000</v>
      </c>
      <c r="H7" s="15">
        <v>100000</v>
      </c>
      <c r="I7" s="14">
        <v>900000</v>
      </c>
      <c r="J7" s="16">
        <v>1</v>
      </c>
      <c r="K7" s="14">
        <v>100000</v>
      </c>
      <c r="L7" s="14">
        <v>900000</v>
      </c>
      <c r="M7" s="14">
        <v>0</v>
      </c>
      <c r="N7" s="14">
        <v>0</v>
      </c>
      <c r="O7" s="14">
        <v>100000</v>
      </c>
      <c r="P7" s="14">
        <v>900000</v>
      </c>
      <c r="Q7" s="14">
        <f t="shared" ref="Q7:Q13" si="0">E7*O7</f>
        <v>2700000</v>
      </c>
      <c r="R7" s="14">
        <v>0</v>
      </c>
    </row>
    <row r="8" spans="1:20" ht="18" customHeight="1" x14ac:dyDescent="0.2">
      <c r="A8" s="10">
        <v>29</v>
      </c>
      <c r="B8" s="11" t="s">
        <v>74</v>
      </c>
      <c r="C8" s="12" t="s">
        <v>393</v>
      </c>
      <c r="D8" s="11" t="s">
        <v>58</v>
      </c>
      <c r="E8" s="13">
        <v>4</v>
      </c>
      <c r="F8" s="14">
        <v>1000000</v>
      </c>
      <c r="G8" s="14">
        <v>2000000</v>
      </c>
      <c r="H8" s="15">
        <v>1000000</v>
      </c>
      <c r="I8" s="14">
        <v>2000000</v>
      </c>
      <c r="J8" s="16">
        <v>1</v>
      </c>
      <c r="K8" s="14">
        <v>1000000</v>
      </c>
      <c r="L8" s="14">
        <v>2000000</v>
      </c>
      <c r="M8" s="14">
        <v>0</v>
      </c>
      <c r="N8" s="14">
        <v>0</v>
      </c>
      <c r="O8" s="14">
        <v>1000000</v>
      </c>
      <c r="P8" s="14">
        <v>2000000</v>
      </c>
      <c r="Q8" s="14">
        <f t="shared" si="0"/>
        <v>4000000</v>
      </c>
      <c r="R8" s="14">
        <v>0</v>
      </c>
    </row>
    <row r="9" spans="1:20" ht="16.5" customHeight="1" x14ac:dyDescent="0.2">
      <c r="A9" s="10">
        <v>31</v>
      </c>
      <c r="B9" s="11" t="s">
        <v>78</v>
      </c>
      <c r="C9" s="12" t="s">
        <v>466</v>
      </c>
      <c r="D9" s="11" t="s">
        <v>58</v>
      </c>
      <c r="E9" s="13">
        <v>2</v>
      </c>
      <c r="F9" s="14">
        <v>1500000</v>
      </c>
      <c r="G9" s="14">
        <v>3000000</v>
      </c>
      <c r="H9" s="15">
        <v>1500000</v>
      </c>
      <c r="I9" s="14">
        <v>3000000</v>
      </c>
      <c r="J9" s="16">
        <v>1</v>
      </c>
      <c r="K9" s="14">
        <v>1500000</v>
      </c>
      <c r="L9" s="14">
        <v>3000000</v>
      </c>
      <c r="M9" s="14">
        <v>0</v>
      </c>
      <c r="N9" s="14">
        <v>0</v>
      </c>
      <c r="O9" s="14">
        <v>1500000</v>
      </c>
      <c r="P9" s="14">
        <v>3000000</v>
      </c>
      <c r="Q9" s="14">
        <f t="shared" si="0"/>
        <v>3000000</v>
      </c>
      <c r="R9" s="14">
        <v>0</v>
      </c>
    </row>
    <row r="10" spans="1:20" ht="48" customHeight="1" x14ac:dyDescent="0.2">
      <c r="A10" s="10">
        <v>26</v>
      </c>
      <c r="B10" s="11" t="s">
        <v>351</v>
      </c>
      <c r="C10" s="12" t="s">
        <v>49</v>
      </c>
      <c r="D10" s="11" t="s">
        <v>48</v>
      </c>
      <c r="E10" s="13">
        <v>20.5</v>
      </c>
      <c r="F10" s="14">
        <v>2648484</v>
      </c>
      <c r="G10" s="14">
        <v>6435816.1200000001</v>
      </c>
      <c r="H10" s="15">
        <v>2648484</v>
      </c>
      <c r="I10" s="14">
        <v>6435816.1200000001</v>
      </c>
      <c r="J10" s="16">
        <v>1</v>
      </c>
      <c r="K10" s="14">
        <v>2648484</v>
      </c>
      <c r="L10" s="14">
        <v>6435816.1200000001</v>
      </c>
      <c r="M10" s="14">
        <v>0</v>
      </c>
      <c r="N10" s="14">
        <v>0</v>
      </c>
      <c r="O10" s="14">
        <v>2650000</v>
      </c>
      <c r="P10" s="14">
        <v>6435816.1200000001</v>
      </c>
      <c r="Q10" s="14">
        <f t="shared" si="0"/>
        <v>54325000</v>
      </c>
      <c r="R10" s="14">
        <v>0</v>
      </c>
    </row>
    <row r="11" spans="1:20" ht="48" customHeight="1" x14ac:dyDescent="0.2">
      <c r="A11" s="10">
        <v>33</v>
      </c>
      <c r="B11" s="11" t="s">
        <v>210</v>
      </c>
      <c r="C11" s="12" t="s">
        <v>47</v>
      </c>
      <c r="D11" s="11" t="s">
        <v>48</v>
      </c>
      <c r="E11" s="13">
        <v>45.8</v>
      </c>
      <c r="F11" s="14">
        <v>2630484</v>
      </c>
      <c r="G11" s="14">
        <v>36931995.359999999</v>
      </c>
      <c r="H11" s="15">
        <v>2630484</v>
      </c>
      <c r="I11" s="14">
        <v>36931995.359999999</v>
      </c>
      <c r="J11" s="16">
        <v>1</v>
      </c>
      <c r="K11" s="14">
        <v>2630484</v>
      </c>
      <c r="L11" s="14">
        <v>36931995.359999999</v>
      </c>
      <c r="M11" s="14">
        <v>0</v>
      </c>
      <c r="N11" s="14">
        <v>0</v>
      </c>
      <c r="O11" s="14">
        <v>2630000</v>
      </c>
      <c r="P11" s="14">
        <v>36931995.359999999</v>
      </c>
      <c r="Q11" s="14">
        <f t="shared" si="0"/>
        <v>120453999.99999999</v>
      </c>
      <c r="R11" s="14">
        <v>0</v>
      </c>
    </row>
    <row r="12" spans="1:20" ht="48" customHeight="1" x14ac:dyDescent="0.2">
      <c r="A12" s="10">
        <v>37</v>
      </c>
      <c r="B12" s="11" t="s">
        <v>210</v>
      </c>
      <c r="C12" s="12" t="s">
        <v>50</v>
      </c>
      <c r="D12" s="11" t="s">
        <v>48</v>
      </c>
      <c r="E12" s="13">
        <v>43.6</v>
      </c>
      <c r="F12" s="14">
        <v>2573186</v>
      </c>
      <c r="G12" s="14">
        <v>36127531.439999998</v>
      </c>
      <c r="H12" s="15">
        <v>2573186</v>
      </c>
      <c r="I12" s="14">
        <v>36127531.439999998</v>
      </c>
      <c r="J12" s="16">
        <v>1</v>
      </c>
      <c r="K12" s="14">
        <v>2573186</v>
      </c>
      <c r="L12" s="14">
        <v>36127531.439999998</v>
      </c>
      <c r="M12" s="14">
        <v>0</v>
      </c>
      <c r="N12" s="14">
        <v>0</v>
      </c>
      <c r="O12" s="14">
        <v>2575000</v>
      </c>
      <c r="P12" s="14">
        <v>36127531.439999998</v>
      </c>
      <c r="Q12" s="14">
        <f t="shared" si="0"/>
        <v>112270000</v>
      </c>
      <c r="R12" s="14">
        <v>0</v>
      </c>
    </row>
    <row r="13" spans="1:20" ht="15" x14ac:dyDescent="0.2">
      <c r="A13" s="10">
        <v>16</v>
      </c>
      <c r="B13" s="11" t="s">
        <v>115</v>
      </c>
      <c r="C13" s="12" t="s">
        <v>394</v>
      </c>
      <c r="D13" s="11" t="s">
        <v>58</v>
      </c>
      <c r="E13" s="13">
        <v>3</v>
      </c>
      <c r="F13" s="14">
        <v>350000</v>
      </c>
      <c r="G13" s="14">
        <v>350000</v>
      </c>
      <c r="H13" s="15">
        <v>350000</v>
      </c>
      <c r="I13" s="14">
        <v>350000</v>
      </c>
      <c r="J13" s="16">
        <v>1</v>
      </c>
      <c r="K13" s="14">
        <v>350000</v>
      </c>
      <c r="L13" s="14">
        <v>350000</v>
      </c>
      <c r="M13" s="14">
        <v>0</v>
      </c>
      <c r="N13" s="14">
        <v>0</v>
      </c>
      <c r="O13" s="14">
        <v>350000</v>
      </c>
      <c r="P13" s="14">
        <v>350000</v>
      </c>
      <c r="Q13" s="14">
        <f t="shared" si="0"/>
        <v>1050000</v>
      </c>
      <c r="R13" s="14">
        <v>0</v>
      </c>
    </row>
    <row r="14" spans="1:20" s="39" customFormat="1" ht="16.5" customHeight="1" x14ac:dyDescent="0.2">
      <c r="A14" s="33"/>
      <c r="B14" s="34"/>
      <c r="C14" s="35" t="s">
        <v>548</v>
      </c>
      <c r="D14" s="34"/>
      <c r="E14" s="36"/>
      <c r="F14" s="37"/>
      <c r="G14" s="37"/>
      <c r="H14" s="37"/>
      <c r="I14" s="37"/>
      <c r="J14" s="38"/>
      <c r="K14" s="37"/>
      <c r="L14" s="37"/>
      <c r="M14" s="37"/>
      <c r="N14" s="37"/>
      <c r="O14" s="37"/>
      <c r="P14" s="37"/>
      <c r="Q14" s="37"/>
      <c r="R14" s="37"/>
    </row>
    <row r="15" spans="1:20" ht="24" customHeight="1" x14ac:dyDescent="0.2">
      <c r="A15" s="10">
        <v>10</v>
      </c>
      <c r="B15" s="11" t="s">
        <v>33</v>
      </c>
      <c r="C15" s="12" t="s">
        <v>486</v>
      </c>
      <c r="D15" s="11" t="s">
        <v>35</v>
      </c>
      <c r="E15" s="13">
        <v>1</v>
      </c>
      <c r="F15" s="14">
        <v>200000</v>
      </c>
      <c r="G15" s="14">
        <v>200000</v>
      </c>
      <c r="H15" s="15">
        <v>230000</v>
      </c>
      <c r="I15" s="14">
        <v>230000</v>
      </c>
      <c r="J15" s="16">
        <v>1</v>
      </c>
      <c r="K15" s="14">
        <v>230000</v>
      </c>
      <c r="L15" s="14">
        <v>230000</v>
      </c>
      <c r="M15" s="14">
        <v>0</v>
      </c>
      <c r="N15" s="14">
        <v>0</v>
      </c>
      <c r="O15" s="14">
        <v>230000</v>
      </c>
      <c r="P15" s="14">
        <v>230000</v>
      </c>
      <c r="Q15" s="14">
        <f t="shared" ref="Q15:Q46" si="1">E15*O15</f>
        <v>230000</v>
      </c>
      <c r="R15" s="14">
        <v>30000</v>
      </c>
    </row>
    <row r="16" spans="1:20" ht="16.5" customHeight="1" x14ac:dyDescent="0.2">
      <c r="A16" s="10">
        <v>11</v>
      </c>
      <c r="B16" s="11" t="s">
        <v>33</v>
      </c>
      <c r="C16" s="12" t="s">
        <v>68</v>
      </c>
      <c r="D16" s="11" t="s">
        <v>35</v>
      </c>
      <c r="E16" s="13">
        <v>3</v>
      </c>
      <c r="F16" s="14">
        <v>57093</v>
      </c>
      <c r="G16" s="14">
        <v>57093</v>
      </c>
      <c r="H16" s="15">
        <v>135000</v>
      </c>
      <c r="I16" s="14">
        <v>135000</v>
      </c>
      <c r="J16" s="16">
        <v>1</v>
      </c>
      <c r="K16" s="14">
        <v>135000</v>
      </c>
      <c r="L16" s="14">
        <v>135000</v>
      </c>
      <c r="M16" s="14">
        <v>0</v>
      </c>
      <c r="N16" s="14">
        <v>0</v>
      </c>
      <c r="O16" s="14">
        <v>135000</v>
      </c>
      <c r="P16" s="14">
        <v>135000</v>
      </c>
      <c r="Q16" s="14">
        <f t="shared" si="1"/>
        <v>405000</v>
      </c>
      <c r="R16" s="14">
        <v>77907</v>
      </c>
      <c r="S16" s="1">
        <v>0</v>
      </c>
      <c r="T16" s="1">
        <v>0</v>
      </c>
    </row>
    <row r="17" spans="1:20" ht="16.5" customHeight="1" x14ac:dyDescent="0.2">
      <c r="A17" s="10">
        <v>14</v>
      </c>
      <c r="B17" s="11" t="s">
        <v>33</v>
      </c>
      <c r="C17" s="12" t="s">
        <v>70</v>
      </c>
      <c r="D17" s="11" t="s">
        <v>35</v>
      </c>
      <c r="E17" s="13">
        <v>3</v>
      </c>
      <c r="F17" s="14">
        <v>50427</v>
      </c>
      <c r="G17" s="14">
        <v>50427</v>
      </c>
      <c r="H17" s="15">
        <v>135000</v>
      </c>
      <c r="I17" s="14">
        <v>135000</v>
      </c>
      <c r="J17" s="16">
        <v>1</v>
      </c>
      <c r="K17" s="14">
        <v>135000</v>
      </c>
      <c r="L17" s="14">
        <v>135000</v>
      </c>
      <c r="M17" s="14">
        <v>0</v>
      </c>
      <c r="N17" s="14">
        <v>0</v>
      </c>
      <c r="O17" s="14">
        <v>135000</v>
      </c>
      <c r="P17" s="14">
        <v>135000</v>
      </c>
      <c r="Q17" s="14">
        <f t="shared" si="1"/>
        <v>405000</v>
      </c>
      <c r="R17" s="14">
        <v>84573</v>
      </c>
      <c r="S17" s="1">
        <v>0</v>
      </c>
      <c r="T17" s="1">
        <v>0</v>
      </c>
    </row>
    <row r="18" spans="1:20" ht="16.5" customHeight="1" x14ac:dyDescent="0.2">
      <c r="A18" s="10">
        <v>17</v>
      </c>
      <c r="B18" s="11" t="s">
        <v>33</v>
      </c>
      <c r="C18" s="12" t="s">
        <v>71</v>
      </c>
      <c r="D18" s="11" t="s">
        <v>35</v>
      </c>
      <c r="E18" s="13">
        <v>3</v>
      </c>
      <c r="F18" s="14">
        <v>57093</v>
      </c>
      <c r="G18" s="14">
        <v>57093</v>
      </c>
      <c r="H18" s="15">
        <v>135000</v>
      </c>
      <c r="I18" s="14">
        <v>135000</v>
      </c>
      <c r="J18" s="16">
        <v>1</v>
      </c>
      <c r="K18" s="14">
        <v>135000</v>
      </c>
      <c r="L18" s="14">
        <v>135000</v>
      </c>
      <c r="M18" s="14">
        <v>0</v>
      </c>
      <c r="N18" s="14">
        <v>0</v>
      </c>
      <c r="O18" s="14">
        <v>135000</v>
      </c>
      <c r="P18" s="14">
        <v>135000</v>
      </c>
      <c r="Q18" s="14">
        <f t="shared" si="1"/>
        <v>405000</v>
      </c>
      <c r="R18" s="14">
        <v>77907</v>
      </c>
      <c r="S18" s="1">
        <v>0</v>
      </c>
      <c r="T18" s="1">
        <v>0</v>
      </c>
    </row>
    <row r="19" spans="1:20" ht="16.5" customHeight="1" x14ac:dyDescent="0.2">
      <c r="A19" s="10">
        <v>20</v>
      </c>
      <c r="B19" s="11" t="s">
        <v>33</v>
      </c>
      <c r="C19" s="12" t="s">
        <v>73</v>
      </c>
      <c r="D19" s="11" t="s">
        <v>35</v>
      </c>
      <c r="E19" s="13">
        <v>3</v>
      </c>
      <c r="F19" s="14">
        <v>100000</v>
      </c>
      <c r="G19" s="14">
        <v>100000</v>
      </c>
      <c r="H19" s="15">
        <v>310000</v>
      </c>
      <c r="I19" s="14">
        <v>310000</v>
      </c>
      <c r="J19" s="16">
        <v>1</v>
      </c>
      <c r="K19" s="14">
        <v>310000</v>
      </c>
      <c r="L19" s="14">
        <v>310000</v>
      </c>
      <c r="M19" s="14">
        <v>0</v>
      </c>
      <c r="N19" s="14">
        <v>0</v>
      </c>
      <c r="O19" s="14">
        <v>310000</v>
      </c>
      <c r="P19" s="14">
        <v>310000</v>
      </c>
      <c r="Q19" s="14">
        <f t="shared" si="1"/>
        <v>930000</v>
      </c>
      <c r="R19" s="14">
        <v>210000</v>
      </c>
      <c r="S19" s="1">
        <v>0</v>
      </c>
      <c r="T19" s="1">
        <v>0</v>
      </c>
    </row>
    <row r="20" spans="1:20" ht="16.5" customHeight="1" x14ac:dyDescent="0.2">
      <c r="A20" s="10">
        <v>23</v>
      </c>
      <c r="B20" s="11" t="s">
        <v>33</v>
      </c>
      <c r="C20" s="12" t="s">
        <v>291</v>
      </c>
      <c r="D20" s="11" t="s">
        <v>35</v>
      </c>
      <c r="E20" s="13">
        <v>3</v>
      </c>
      <c r="F20" s="14">
        <v>57093</v>
      </c>
      <c r="G20" s="14">
        <v>57093</v>
      </c>
      <c r="H20" s="15">
        <v>135000</v>
      </c>
      <c r="I20" s="14">
        <v>135000</v>
      </c>
      <c r="J20" s="16">
        <v>1</v>
      </c>
      <c r="K20" s="14">
        <v>135000</v>
      </c>
      <c r="L20" s="14">
        <v>135000</v>
      </c>
      <c r="M20" s="14">
        <v>0</v>
      </c>
      <c r="N20" s="14">
        <v>0</v>
      </c>
      <c r="O20" s="14">
        <v>135000</v>
      </c>
      <c r="P20" s="14">
        <v>135000</v>
      </c>
      <c r="Q20" s="14">
        <f t="shared" si="1"/>
        <v>405000</v>
      </c>
      <c r="R20" s="14">
        <v>77907</v>
      </c>
      <c r="S20" s="1">
        <v>0</v>
      </c>
      <c r="T20" s="1">
        <v>0</v>
      </c>
    </row>
    <row r="21" spans="1:20" ht="16.5" customHeight="1" x14ac:dyDescent="0.2">
      <c r="A21" s="10">
        <v>26</v>
      </c>
      <c r="B21" s="11" t="s">
        <v>69</v>
      </c>
      <c r="C21" s="12" t="s">
        <v>488</v>
      </c>
      <c r="D21" s="11" t="s">
        <v>35</v>
      </c>
      <c r="E21" s="13">
        <v>1</v>
      </c>
      <c r="F21" s="14">
        <v>413000</v>
      </c>
      <c r="G21" s="14">
        <v>413000</v>
      </c>
      <c r="H21" s="15">
        <v>680000</v>
      </c>
      <c r="I21" s="14">
        <v>680000</v>
      </c>
      <c r="J21" s="16">
        <v>1</v>
      </c>
      <c r="K21" s="14">
        <v>680000</v>
      </c>
      <c r="L21" s="14">
        <v>680000</v>
      </c>
      <c r="M21" s="14">
        <v>0</v>
      </c>
      <c r="N21" s="14">
        <v>0</v>
      </c>
      <c r="O21" s="14">
        <v>680000</v>
      </c>
      <c r="P21" s="14">
        <v>680000</v>
      </c>
      <c r="Q21" s="14">
        <f t="shared" si="1"/>
        <v>680000</v>
      </c>
      <c r="R21" s="14">
        <v>267000</v>
      </c>
    </row>
    <row r="22" spans="1:20" ht="16.5" customHeight="1" x14ac:dyDescent="0.2">
      <c r="A22" s="10">
        <v>27</v>
      </c>
      <c r="B22" s="11" t="s">
        <v>67</v>
      </c>
      <c r="C22" s="12" t="s">
        <v>489</v>
      </c>
      <c r="D22" s="11" t="s">
        <v>35</v>
      </c>
      <c r="E22" s="13">
        <v>1</v>
      </c>
      <c r="F22" s="14">
        <v>413000</v>
      </c>
      <c r="G22" s="14">
        <v>413000</v>
      </c>
      <c r="H22" s="15">
        <v>680000</v>
      </c>
      <c r="I22" s="14">
        <v>680000</v>
      </c>
      <c r="J22" s="16">
        <v>1</v>
      </c>
      <c r="K22" s="14">
        <v>680000</v>
      </c>
      <c r="L22" s="14">
        <v>680000</v>
      </c>
      <c r="M22" s="14">
        <v>0</v>
      </c>
      <c r="N22" s="14">
        <v>0</v>
      </c>
      <c r="O22" s="14">
        <v>680000</v>
      </c>
      <c r="P22" s="14">
        <v>680000</v>
      </c>
      <c r="Q22" s="14">
        <f t="shared" si="1"/>
        <v>680000</v>
      </c>
      <c r="R22" s="14">
        <v>267000</v>
      </c>
    </row>
    <row r="23" spans="1:20" ht="16.5" customHeight="1" x14ac:dyDescent="0.2">
      <c r="A23" s="10">
        <v>28</v>
      </c>
      <c r="B23" s="11" t="s">
        <v>72</v>
      </c>
      <c r="C23" s="12" t="s">
        <v>491</v>
      </c>
      <c r="D23" s="11" t="s">
        <v>35</v>
      </c>
      <c r="E23" s="13">
        <v>1</v>
      </c>
      <c r="F23" s="14">
        <v>690000</v>
      </c>
      <c r="G23" s="14">
        <v>690000</v>
      </c>
      <c r="H23" s="15">
        <v>1020000</v>
      </c>
      <c r="I23" s="14">
        <v>1020000</v>
      </c>
      <c r="J23" s="16">
        <v>1</v>
      </c>
      <c r="K23" s="14">
        <v>1020000</v>
      </c>
      <c r="L23" s="14">
        <v>1020000</v>
      </c>
      <c r="M23" s="14">
        <v>0</v>
      </c>
      <c r="N23" s="14">
        <v>0</v>
      </c>
      <c r="O23" s="14">
        <v>1020000</v>
      </c>
      <c r="P23" s="14">
        <v>1020000</v>
      </c>
      <c r="Q23" s="14">
        <f t="shared" si="1"/>
        <v>1020000</v>
      </c>
      <c r="R23" s="14">
        <v>330000</v>
      </c>
    </row>
    <row r="24" spans="1:20" ht="16.5" customHeight="1" x14ac:dyDescent="0.2">
      <c r="A24" s="10">
        <v>32</v>
      </c>
      <c r="B24" s="11" t="s">
        <v>80</v>
      </c>
      <c r="C24" s="12" t="s">
        <v>493</v>
      </c>
      <c r="D24" s="11" t="s">
        <v>494</v>
      </c>
      <c r="E24" s="13">
        <v>4</v>
      </c>
      <c r="F24" s="14">
        <v>8000</v>
      </c>
      <c r="G24" s="14">
        <v>32000</v>
      </c>
      <c r="H24" s="15">
        <v>36500</v>
      </c>
      <c r="I24" s="14">
        <v>146000</v>
      </c>
      <c r="J24" s="16">
        <v>1</v>
      </c>
      <c r="K24" s="14">
        <v>36500</v>
      </c>
      <c r="L24" s="14">
        <v>146000</v>
      </c>
      <c r="M24" s="14">
        <v>0</v>
      </c>
      <c r="N24" s="14">
        <v>0</v>
      </c>
      <c r="O24" s="14">
        <v>36500</v>
      </c>
      <c r="P24" s="14">
        <v>146000</v>
      </c>
      <c r="Q24" s="14">
        <f t="shared" si="1"/>
        <v>146000</v>
      </c>
      <c r="R24" s="14">
        <v>114000</v>
      </c>
    </row>
    <row r="25" spans="1:20" ht="16.5" customHeight="1" x14ac:dyDescent="0.2">
      <c r="A25" s="10">
        <v>89</v>
      </c>
      <c r="B25" s="11" t="s">
        <v>195</v>
      </c>
      <c r="C25" s="12" t="s">
        <v>81</v>
      </c>
      <c r="D25" s="11" t="s">
        <v>43</v>
      </c>
      <c r="E25" s="13">
        <v>182</v>
      </c>
      <c r="F25" s="14">
        <v>36500</v>
      </c>
      <c r="G25" s="14">
        <v>2211900</v>
      </c>
      <c r="H25" s="15">
        <v>131182</v>
      </c>
      <c r="I25" s="14">
        <v>7949629.2000000002</v>
      </c>
      <c r="J25" s="16">
        <v>1</v>
      </c>
      <c r="K25" s="14">
        <v>131182</v>
      </c>
      <c r="L25" s="14">
        <v>7949629.2000000002</v>
      </c>
      <c r="M25" s="14">
        <v>0</v>
      </c>
      <c r="N25" s="14">
        <v>0</v>
      </c>
      <c r="O25" s="14">
        <v>131182</v>
      </c>
      <c r="P25" s="14">
        <v>7949629.2000000002</v>
      </c>
      <c r="Q25" s="14">
        <f t="shared" si="1"/>
        <v>23875124</v>
      </c>
      <c r="R25" s="14">
        <v>5737729.2000000002</v>
      </c>
      <c r="S25" s="1">
        <v>0</v>
      </c>
      <c r="T25" s="1">
        <v>0</v>
      </c>
    </row>
    <row r="26" spans="1:20" ht="16.5" customHeight="1" x14ac:dyDescent="0.2">
      <c r="A26" s="10">
        <v>92</v>
      </c>
      <c r="B26" s="11" t="s">
        <v>200</v>
      </c>
      <c r="C26" s="12" t="s">
        <v>496</v>
      </c>
      <c r="D26" s="11" t="s">
        <v>43</v>
      </c>
      <c r="E26" s="13">
        <v>79</v>
      </c>
      <c r="F26" s="14">
        <v>73000</v>
      </c>
      <c r="G26" s="14">
        <v>5750940</v>
      </c>
      <c r="H26" s="15">
        <v>367985</v>
      </c>
      <c r="I26" s="14">
        <v>28989858.300000001</v>
      </c>
      <c r="J26" s="16">
        <v>1</v>
      </c>
      <c r="K26" s="14">
        <v>367985</v>
      </c>
      <c r="L26" s="14">
        <v>28989858.300000001</v>
      </c>
      <c r="M26" s="14">
        <v>0</v>
      </c>
      <c r="N26" s="14">
        <v>0</v>
      </c>
      <c r="O26" s="14">
        <v>367985</v>
      </c>
      <c r="P26" s="14">
        <v>28989858.300000001</v>
      </c>
      <c r="Q26" s="14">
        <f t="shared" si="1"/>
        <v>29070815</v>
      </c>
      <c r="R26" s="14">
        <v>23238918.300000001</v>
      </c>
    </row>
    <row r="27" spans="1:20" ht="25" customHeight="1" x14ac:dyDescent="0.2">
      <c r="A27" s="10">
        <v>93</v>
      </c>
      <c r="B27" s="11" t="s">
        <v>202</v>
      </c>
      <c r="C27" s="12" t="s">
        <v>497</v>
      </c>
      <c r="D27" s="11" t="s">
        <v>43</v>
      </c>
      <c r="E27" s="13">
        <v>49</v>
      </c>
      <c r="F27" s="14">
        <v>73000</v>
      </c>
      <c r="G27" s="14">
        <v>3539040.0000000005</v>
      </c>
      <c r="H27" s="15">
        <v>243265</v>
      </c>
      <c r="I27" s="14">
        <v>11793487.200000001</v>
      </c>
      <c r="J27" s="16">
        <v>1</v>
      </c>
      <c r="K27" s="14">
        <v>243265</v>
      </c>
      <c r="L27" s="14">
        <v>11793487.200000001</v>
      </c>
      <c r="M27" s="14">
        <v>0</v>
      </c>
      <c r="N27" s="14">
        <v>0</v>
      </c>
      <c r="O27" s="14">
        <v>243265</v>
      </c>
      <c r="P27" s="14">
        <v>11793487.200000001</v>
      </c>
      <c r="Q27" s="14">
        <f t="shared" si="1"/>
        <v>11919985</v>
      </c>
      <c r="R27" s="14">
        <v>8254447.2000000011</v>
      </c>
    </row>
    <row r="28" spans="1:20" ht="16.5" customHeight="1" x14ac:dyDescent="0.2">
      <c r="A28" s="10">
        <v>94</v>
      </c>
      <c r="B28" s="11" t="s">
        <v>204</v>
      </c>
      <c r="C28" s="12" t="s">
        <v>499</v>
      </c>
      <c r="D28" s="11" t="s">
        <v>43</v>
      </c>
      <c r="E28" s="13">
        <v>76</v>
      </c>
      <c r="F28" s="14">
        <v>29200</v>
      </c>
      <c r="G28" s="14">
        <v>2211900</v>
      </c>
      <c r="H28" s="15">
        <v>106315</v>
      </c>
      <c r="I28" s="14">
        <v>8053361.25</v>
      </c>
      <c r="J28" s="16">
        <v>1</v>
      </c>
      <c r="K28" s="14">
        <v>106315</v>
      </c>
      <c r="L28" s="14">
        <v>8053361.25</v>
      </c>
      <c r="M28" s="14">
        <v>0</v>
      </c>
      <c r="N28" s="14">
        <v>0</v>
      </c>
      <c r="O28" s="14">
        <v>106315</v>
      </c>
      <c r="P28" s="14">
        <v>8053361.25</v>
      </c>
      <c r="Q28" s="14">
        <f t="shared" si="1"/>
        <v>8079940</v>
      </c>
      <c r="R28" s="14">
        <v>5841461.25</v>
      </c>
    </row>
    <row r="29" spans="1:20" ht="16.5" customHeight="1" x14ac:dyDescent="0.2">
      <c r="A29" s="10">
        <v>95</v>
      </c>
      <c r="B29" s="11" t="s">
        <v>206</v>
      </c>
      <c r="C29" s="12" t="s">
        <v>501</v>
      </c>
      <c r="D29" s="11" t="s">
        <v>43</v>
      </c>
      <c r="E29" s="13">
        <v>36</v>
      </c>
      <c r="F29" s="14">
        <v>2760</v>
      </c>
      <c r="G29" s="14">
        <v>98049</v>
      </c>
      <c r="H29" s="15">
        <v>39091</v>
      </c>
      <c r="I29" s="14">
        <v>1388707.7749999999</v>
      </c>
      <c r="J29" s="16">
        <v>1</v>
      </c>
      <c r="K29" s="14">
        <v>39091</v>
      </c>
      <c r="L29" s="14">
        <v>1388707.7749999999</v>
      </c>
      <c r="M29" s="14">
        <v>0</v>
      </c>
      <c r="N29" s="14">
        <v>0</v>
      </c>
      <c r="O29" s="14">
        <v>39091</v>
      </c>
      <c r="P29" s="14">
        <v>1388707.7749999999</v>
      </c>
      <c r="Q29" s="14">
        <f t="shared" si="1"/>
        <v>1407276</v>
      </c>
      <c r="R29" s="14">
        <v>1290658.7749999999</v>
      </c>
    </row>
    <row r="30" spans="1:20" ht="39" customHeight="1" x14ac:dyDescent="0.2">
      <c r="A30" s="10">
        <v>28</v>
      </c>
      <c r="B30" s="11" t="s">
        <v>100</v>
      </c>
      <c r="C30" s="12" t="s">
        <v>91</v>
      </c>
      <c r="D30" s="11" t="s">
        <v>58</v>
      </c>
      <c r="E30" s="13">
        <v>8</v>
      </c>
      <c r="F30" s="14">
        <v>1529000</v>
      </c>
      <c r="G30" s="14">
        <v>3058000</v>
      </c>
      <c r="H30" s="15">
        <v>2090000</v>
      </c>
      <c r="I30" s="14">
        <v>4180000</v>
      </c>
      <c r="J30" s="16">
        <v>1</v>
      </c>
      <c r="K30" s="14">
        <v>2090000</v>
      </c>
      <c r="L30" s="14">
        <v>4180000</v>
      </c>
      <c r="M30" s="14">
        <v>0</v>
      </c>
      <c r="N30" s="14">
        <v>0</v>
      </c>
      <c r="O30" s="14">
        <v>2090000</v>
      </c>
      <c r="P30" s="14">
        <v>4180000</v>
      </c>
      <c r="Q30" s="14">
        <f t="shared" si="1"/>
        <v>16720000</v>
      </c>
      <c r="R30" s="14">
        <v>1122000</v>
      </c>
      <c r="S30" s="1">
        <v>0</v>
      </c>
      <c r="T30" s="1">
        <v>0</v>
      </c>
    </row>
    <row r="31" spans="1:20" ht="16.5" customHeight="1" x14ac:dyDescent="0.2">
      <c r="A31" s="10">
        <v>39</v>
      </c>
      <c r="B31" s="11" t="s">
        <v>108</v>
      </c>
      <c r="C31" s="12" t="s">
        <v>480</v>
      </c>
      <c r="D31" s="11" t="s">
        <v>58</v>
      </c>
      <c r="E31" s="13">
        <v>1</v>
      </c>
      <c r="F31" s="14">
        <v>15000</v>
      </c>
      <c r="G31" s="14">
        <v>15000</v>
      </c>
      <c r="H31" s="15">
        <v>15000</v>
      </c>
      <c r="I31" s="14">
        <v>15000</v>
      </c>
      <c r="J31" s="16">
        <v>1</v>
      </c>
      <c r="K31" s="14">
        <v>15000</v>
      </c>
      <c r="L31" s="14">
        <v>15000</v>
      </c>
      <c r="M31" s="14">
        <v>0</v>
      </c>
      <c r="N31" s="14">
        <v>0</v>
      </c>
      <c r="O31" s="14">
        <v>15000</v>
      </c>
      <c r="P31" s="14">
        <v>15000</v>
      </c>
      <c r="Q31" s="14">
        <f t="shared" si="1"/>
        <v>15000</v>
      </c>
      <c r="R31" s="14">
        <v>0</v>
      </c>
    </row>
    <row r="32" spans="1:20" ht="16.5" customHeight="1" x14ac:dyDescent="0.2">
      <c r="A32" s="10">
        <v>53</v>
      </c>
      <c r="B32" s="11" t="s">
        <v>121</v>
      </c>
      <c r="C32" s="12" t="s">
        <v>57</v>
      </c>
      <c r="D32" s="11" t="s">
        <v>58</v>
      </c>
      <c r="E32" s="13">
        <v>3</v>
      </c>
      <c r="F32" s="14">
        <v>350000</v>
      </c>
      <c r="G32" s="14">
        <v>350000</v>
      </c>
      <c r="H32" s="15">
        <v>350000</v>
      </c>
      <c r="I32" s="14">
        <v>350000</v>
      </c>
      <c r="J32" s="16">
        <v>1</v>
      </c>
      <c r="K32" s="14">
        <v>350000</v>
      </c>
      <c r="L32" s="14">
        <v>350000</v>
      </c>
      <c r="M32" s="14">
        <v>0</v>
      </c>
      <c r="N32" s="14">
        <v>0</v>
      </c>
      <c r="O32" s="14">
        <v>350000</v>
      </c>
      <c r="P32" s="14">
        <v>350000</v>
      </c>
      <c r="Q32" s="14">
        <f t="shared" si="1"/>
        <v>1050000</v>
      </c>
      <c r="R32" s="14">
        <v>0</v>
      </c>
    </row>
    <row r="33" spans="1:20" ht="16.5" customHeight="1" x14ac:dyDescent="0.2">
      <c r="A33" s="10">
        <v>56</v>
      </c>
      <c r="B33" s="11" t="s">
        <v>335</v>
      </c>
      <c r="C33" s="12" t="s">
        <v>447</v>
      </c>
      <c r="D33" s="11" t="s">
        <v>35</v>
      </c>
      <c r="E33" s="13">
        <v>1</v>
      </c>
      <c r="F33" s="14">
        <v>6182</v>
      </c>
      <c r="G33" s="14">
        <v>6182</v>
      </c>
      <c r="H33" s="15">
        <v>6455</v>
      </c>
      <c r="I33" s="14">
        <v>6455</v>
      </c>
      <c r="J33" s="16">
        <v>1</v>
      </c>
      <c r="K33" s="14">
        <v>6455</v>
      </c>
      <c r="L33" s="14">
        <v>6455</v>
      </c>
      <c r="M33" s="14">
        <v>0</v>
      </c>
      <c r="N33" s="14">
        <v>0</v>
      </c>
      <c r="O33" s="14">
        <v>6455</v>
      </c>
      <c r="P33" s="14">
        <v>6455</v>
      </c>
      <c r="Q33" s="14">
        <f t="shared" si="1"/>
        <v>6455</v>
      </c>
      <c r="R33" s="14">
        <v>273</v>
      </c>
    </row>
    <row r="34" spans="1:20" ht="16.5" customHeight="1" x14ac:dyDescent="0.2">
      <c r="A34" s="10">
        <v>57</v>
      </c>
      <c r="B34" s="11" t="s">
        <v>337</v>
      </c>
      <c r="C34" s="12" t="s">
        <v>302</v>
      </c>
      <c r="D34" s="11" t="s">
        <v>35</v>
      </c>
      <c r="E34" s="13">
        <v>2</v>
      </c>
      <c r="F34" s="14">
        <v>6182</v>
      </c>
      <c r="G34" s="14">
        <v>6182</v>
      </c>
      <c r="H34" s="15">
        <v>6455</v>
      </c>
      <c r="I34" s="14">
        <v>6455</v>
      </c>
      <c r="J34" s="16">
        <v>1</v>
      </c>
      <c r="K34" s="14">
        <v>6455</v>
      </c>
      <c r="L34" s="14">
        <v>6455</v>
      </c>
      <c r="M34" s="14">
        <v>0</v>
      </c>
      <c r="N34" s="14">
        <v>0</v>
      </c>
      <c r="O34" s="14">
        <v>6455</v>
      </c>
      <c r="P34" s="14">
        <v>6455</v>
      </c>
      <c r="Q34" s="14">
        <f t="shared" si="1"/>
        <v>12910</v>
      </c>
      <c r="R34" s="14">
        <v>273</v>
      </c>
      <c r="S34" s="1">
        <v>0</v>
      </c>
      <c r="T34" s="1">
        <v>0</v>
      </c>
    </row>
    <row r="35" spans="1:20" ht="16.5" customHeight="1" x14ac:dyDescent="0.2">
      <c r="A35" s="10">
        <v>59</v>
      </c>
      <c r="B35" s="11" t="s">
        <v>142</v>
      </c>
      <c r="C35" s="12" t="s">
        <v>448</v>
      </c>
      <c r="D35" s="11" t="s">
        <v>35</v>
      </c>
      <c r="E35" s="13">
        <v>2</v>
      </c>
      <c r="F35" s="14">
        <v>10909</v>
      </c>
      <c r="G35" s="14">
        <v>21818</v>
      </c>
      <c r="H35" s="15">
        <v>17600</v>
      </c>
      <c r="I35" s="14">
        <v>35200</v>
      </c>
      <c r="J35" s="16">
        <v>1</v>
      </c>
      <c r="K35" s="14">
        <v>17600</v>
      </c>
      <c r="L35" s="14">
        <v>35200</v>
      </c>
      <c r="M35" s="14">
        <v>0</v>
      </c>
      <c r="N35" s="14">
        <v>0</v>
      </c>
      <c r="O35" s="14">
        <v>17600</v>
      </c>
      <c r="P35" s="14">
        <v>35200</v>
      </c>
      <c r="Q35" s="14">
        <f t="shared" si="1"/>
        <v>35200</v>
      </c>
      <c r="R35" s="14">
        <v>13382</v>
      </c>
    </row>
    <row r="36" spans="1:20" ht="16.5" customHeight="1" x14ac:dyDescent="0.2">
      <c r="A36" s="10">
        <v>60</v>
      </c>
      <c r="B36" s="11" t="s">
        <v>144</v>
      </c>
      <c r="C36" s="12" t="s">
        <v>304</v>
      </c>
      <c r="D36" s="11" t="s">
        <v>35</v>
      </c>
      <c r="E36" s="13">
        <v>5</v>
      </c>
      <c r="F36" s="14">
        <v>10909</v>
      </c>
      <c r="G36" s="14">
        <v>21818</v>
      </c>
      <c r="H36" s="15">
        <v>19800</v>
      </c>
      <c r="I36" s="14">
        <v>39600</v>
      </c>
      <c r="J36" s="16">
        <v>1</v>
      </c>
      <c r="K36" s="14">
        <v>19800</v>
      </c>
      <c r="L36" s="14">
        <v>39600</v>
      </c>
      <c r="M36" s="14">
        <v>0</v>
      </c>
      <c r="N36" s="14">
        <v>0</v>
      </c>
      <c r="O36" s="14">
        <v>19800</v>
      </c>
      <c r="P36" s="14">
        <v>39600</v>
      </c>
      <c r="Q36" s="14">
        <f t="shared" si="1"/>
        <v>99000</v>
      </c>
      <c r="R36" s="14">
        <v>17782</v>
      </c>
      <c r="S36" s="1">
        <v>0</v>
      </c>
      <c r="T36" s="1">
        <v>0</v>
      </c>
    </row>
    <row r="37" spans="1:20" ht="16.5" customHeight="1" x14ac:dyDescent="0.2">
      <c r="A37" s="10">
        <v>74</v>
      </c>
      <c r="B37" s="11" t="s">
        <v>345</v>
      </c>
      <c r="C37" s="12" t="s">
        <v>99</v>
      </c>
      <c r="D37" s="11" t="s">
        <v>35</v>
      </c>
      <c r="E37" s="13">
        <v>24</v>
      </c>
      <c r="F37" s="14">
        <v>27636</v>
      </c>
      <c r="G37" s="14">
        <v>221088</v>
      </c>
      <c r="H37" s="15">
        <v>35000</v>
      </c>
      <c r="I37" s="14">
        <v>280000</v>
      </c>
      <c r="J37" s="16">
        <v>1</v>
      </c>
      <c r="K37" s="14">
        <v>35000</v>
      </c>
      <c r="L37" s="14">
        <v>280000</v>
      </c>
      <c r="M37" s="14">
        <v>0</v>
      </c>
      <c r="N37" s="14">
        <v>0</v>
      </c>
      <c r="O37" s="14">
        <v>35000</v>
      </c>
      <c r="P37" s="14">
        <v>280000</v>
      </c>
      <c r="Q37" s="14">
        <f t="shared" si="1"/>
        <v>840000</v>
      </c>
      <c r="R37" s="14">
        <v>58912</v>
      </c>
      <c r="S37" s="1">
        <v>0</v>
      </c>
      <c r="T37" s="1">
        <v>0</v>
      </c>
    </row>
    <row r="38" spans="1:20" ht="16.5" customHeight="1" x14ac:dyDescent="0.2">
      <c r="A38" s="10">
        <v>77</v>
      </c>
      <c r="B38" s="11" t="s">
        <v>351</v>
      </c>
      <c r="C38" s="12" t="s">
        <v>101</v>
      </c>
      <c r="D38" s="11" t="s">
        <v>35</v>
      </c>
      <c r="E38" s="13">
        <v>6</v>
      </c>
      <c r="F38" s="14">
        <v>6000</v>
      </c>
      <c r="G38" s="14">
        <v>12000</v>
      </c>
      <c r="H38" s="15">
        <v>33200</v>
      </c>
      <c r="I38" s="14">
        <v>66400</v>
      </c>
      <c r="J38" s="16">
        <v>1</v>
      </c>
      <c r="K38" s="14">
        <v>33200</v>
      </c>
      <c r="L38" s="14">
        <v>66400</v>
      </c>
      <c r="M38" s="14">
        <v>0</v>
      </c>
      <c r="N38" s="14">
        <v>0</v>
      </c>
      <c r="O38" s="14">
        <v>33200</v>
      </c>
      <c r="P38" s="14">
        <v>66400</v>
      </c>
      <c r="Q38" s="14">
        <f t="shared" si="1"/>
        <v>199200</v>
      </c>
      <c r="R38" s="14">
        <v>54400</v>
      </c>
      <c r="S38" s="1">
        <v>0</v>
      </c>
      <c r="T38" s="1">
        <v>0</v>
      </c>
    </row>
    <row r="39" spans="1:20" ht="16.5" customHeight="1" x14ac:dyDescent="0.2">
      <c r="A39" s="10">
        <v>80</v>
      </c>
      <c r="B39" s="11" t="s">
        <v>198</v>
      </c>
      <c r="C39" s="12" t="s">
        <v>305</v>
      </c>
      <c r="D39" s="11" t="s">
        <v>35</v>
      </c>
      <c r="E39" s="13">
        <v>8</v>
      </c>
      <c r="F39" s="14">
        <v>6000</v>
      </c>
      <c r="G39" s="14">
        <v>12000</v>
      </c>
      <c r="H39" s="15">
        <v>38300</v>
      </c>
      <c r="I39" s="14">
        <v>76600</v>
      </c>
      <c r="J39" s="16">
        <v>1</v>
      </c>
      <c r="K39" s="14">
        <v>38300</v>
      </c>
      <c r="L39" s="14">
        <v>76600</v>
      </c>
      <c r="M39" s="14">
        <v>0</v>
      </c>
      <c r="N39" s="14">
        <v>0</v>
      </c>
      <c r="O39" s="14">
        <v>38300</v>
      </c>
      <c r="P39" s="14">
        <v>76600</v>
      </c>
      <c r="Q39" s="14">
        <f t="shared" si="1"/>
        <v>306400</v>
      </c>
      <c r="R39" s="14">
        <v>64600</v>
      </c>
      <c r="S39" s="1">
        <v>0</v>
      </c>
      <c r="T39" s="1">
        <v>0</v>
      </c>
    </row>
    <row r="40" spans="1:20" ht="16.5" customHeight="1" x14ac:dyDescent="0.2">
      <c r="A40" s="10">
        <v>83</v>
      </c>
      <c r="B40" s="11" t="s">
        <v>204</v>
      </c>
      <c r="C40" s="12" t="s">
        <v>103</v>
      </c>
      <c r="D40" s="11" t="s">
        <v>35</v>
      </c>
      <c r="E40" s="13">
        <v>6</v>
      </c>
      <c r="F40" s="14">
        <v>12000</v>
      </c>
      <c r="G40" s="14">
        <v>24000</v>
      </c>
      <c r="H40" s="15">
        <v>76400</v>
      </c>
      <c r="I40" s="14">
        <v>152800</v>
      </c>
      <c r="J40" s="16">
        <v>1</v>
      </c>
      <c r="K40" s="14">
        <v>76400</v>
      </c>
      <c r="L40" s="14">
        <v>152800</v>
      </c>
      <c r="M40" s="14">
        <v>0</v>
      </c>
      <c r="N40" s="14">
        <v>0</v>
      </c>
      <c r="O40" s="14">
        <v>76400</v>
      </c>
      <c r="P40" s="14">
        <v>152800</v>
      </c>
      <c r="Q40" s="14">
        <f t="shared" si="1"/>
        <v>458400</v>
      </c>
      <c r="R40" s="14">
        <v>128800</v>
      </c>
      <c r="S40" s="1">
        <v>0</v>
      </c>
      <c r="T40" s="1">
        <v>0</v>
      </c>
    </row>
    <row r="41" spans="1:20" ht="16.5" customHeight="1" x14ac:dyDescent="0.2">
      <c r="A41" s="10">
        <v>86</v>
      </c>
      <c r="B41" s="11" t="s">
        <v>301</v>
      </c>
      <c r="C41" s="12" t="s">
        <v>105</v>
      </c>
      <c r="D41" s="11" t="s">
        <v>37</v>
      </c>
      <c r="E41" s="13">
        <v>69</v>
      </c>
      <c r="F41" s="14">
        <v>12627</v>
      </c>
      <c r="G41" s="14">
        <v>289843.44102000003</v>
      </c>
      <c r="H41" s="15">
        <v>12627</v>
      </c>
      <c r="I41" s="14">
        <v>289843.44102000003</v>
      </c>
      <c r="J41" s="16">
        <v>1</v>
      </c>
      <c r="K41" s="14">
        <v>12627</v>
      </c>
      <c r="L41" s="14">
        <v>289843.44102000003</v>
      </c>
      <c r="M41" s="14">
        <v>0</v>
      </c>
      <c r="N41" s="14">
        <v>0</v>
      </c>
      <c r="O41" s="14">
        <v>12627</v>
      </c>
      <c r="P41" s="14">
        <v>289843.44102000003</v>
      </c>
      <c r="Q41" s="14">
        <f t="shared" si="1"/>
        <v>871263</v>
      </c>
      <c r="R41" s="14">
        <v>0</v>
      </c>
      <c r="S41" s="1">
        <v>0</v>
      </c>
      <c r="T41" s="1">
        <v>0</v>
      </c>
    </row>
    <row r="42" spans="1:20" ht="28" customHeight="1" x14ac:dyDescent="0.2">
      <c r="A42" s="10">
        <v>89</v>
      </c>
      <c r="B42" s="11" t="s">
        <v>220</v>
      </c>
      <c r="C42" s="12" t="s">
        <v>503</v>
      </c>
      <c r="D42" s="11" t="s">
        <v>504</v>
      </c>
      <c r="E42" s="13">
        <v>1</v>
      </c>
      <c r="F42" s="14">
        <v>3100000</v>
      </c>
      <c r="G42" s="14">
        <v>3100000</v>
      </c>
      <c r="H42" s="15">
        <v>2780000</v>
      </c>
      <c r="I42" s="14">
        <v>2780000</v>
      </c>
      <c r="J42" s="16">
        <v>1</v>
      </c>
      <c r="K42" s="14">
        <v>2780000</v>
      </c>
      <c r="L42" s="14">
        <v>2780000</v>
      </c>
      <c r="M42" s="14">
        <v>0</v>
      </c>
      <c r="N42" s="14">
        <v>0</v>
      </c>
      <c r="O42" s="14">
        <v>2780000</v>
      </c>
      <c r="P42" s="14">
        <v>2780000</v>
      </c>
      <c r="Q42" s="14">
        <f t="shared" si="1"/>
        <v>2780000</v>
      </c>
      <c r="R42" s="14">
        <v>-320000</v>
      </c>
    </row>
    <row r="43" spans="1:20" ht="33" customHeight="1" x14ac:dyDescent="0.2">
      <c r="A43" s="10">
        <v>90</v>
      </c>
      <c r="B43" s="11" t="s">
        <v>222</v>
      </c>
      <c r="C43" s="12" t="s">
        <v>506</v>
      </c>
      <c r="D43" s="11" t="s">
        <v>504</v>
      </c>
      <c r="E43" s="13">
        <v>4</v>
      </c>
      <c r="F43" s="14">
        <v>4537634</v>
      </c>
      <c r="G43" s="14">
        <v>18150536</v>
      </c>
      <c r="H43" s="15">
        <v>3452546</v>
      </c>
      <c r="I43" s="14">
        <v>13810184</v>
      </c>
      <c r="J43" s="16">
        <v>1</v>
      </c>
      <c r="K43" s="14">
        <v>3452546</v>
      </c>
      <c r="L43" s="14">
        <v>13810184</v>
      </c>
      <c r="M43" s="14">
        <v>0</v>
      </c>
      <c r="N43" s="14">
        <v>0</v>
      </c>
      <c r="O43" s="14">
        <v>3452546</v>
      </c>
      <c r="P43" s="14">
        <v>13810184</v>
      </c>
      <c r="Q43" s="14">
        <f t="shared" si="1"/>
        <v>13810184</v>
      </c>
      <c r="R43" s="14">
        <v>-4340352</v>
      </c>
    </row>
    <row r="44" spans="1:20" ht="16.5" customHeight="1" x14ac:dyDescent="0.2">
      <c r="A44" s="10">
        <v>97</v>
      </c>
      <c r="B44" s="11" t="s">
        <v>231</v>
      </c>
      <c r="C44" s="41" t="s">
        <v>307</v>
      </c>
      <c r="D44" s="11" t="s">
        <v>35</v>
      </c>
      <c r="E44" s="13">
        <v>7</v>
      </c>
      <c r="F44" s="14">
        <v>6500</v>
      </c>
      <c r="G44" s="14">
        <v>13000</v>
      </c>
      <c r="H44" s="15">
        <v>6500</v>
      </c>
      <c r="I44" s="14">
        <v>13000</v>
      </c>
      <c r="J44" s="16">
        <v>1</v>
      </c>
      <c r="K44" s="14">
        <v>6500</v>
      </c>
      <c r="L44" s="14">
        <v>13000</v>
      </c>
      <c r="M44" s="14">
        <v>0</v>
      </c>
      <c r="N44" s="14">
        <v>0</v>
      </c>
      <c r="O44" s="14">
        <v>6500</v>
      </c>
      <c r="P44" s="14">
        <v>13000</v>
      </c>
      <c r="Q44" s="14">
        <f t="shared" si="1"/>
        <v>45500</v>
      </c>
      <c r="R44" s="14">
        <v>0</v>
      </c>
      <c r="S44" s="1">
        <v>0</v>
      </c>
      <c r="T44" s="1">
        <v>0</v>
      </c>
    </row>
    <row r="45" spans="1:20" ht="16.5" customHeight="1" x14ac:dyDescent="0.2">
      <c r="A45" s="10">
        <v>100</v>
      </c>
      <c r="B45" s="11" t="s">
        <v>308</v>
      </c>
      <c r="C45" s="41" t="s">
        <v>449</v>
      </c>
      <c r="D45" s="11" t="s">
        <v>35</v>
      </c>
      <c r="E45" s="13">
        <v>1</v>
      </c>
      <c r="F45" s="14">
        <v>4364</v>
      </c>
      <c r="G45" s="14">
        <v>4364</v>
      </c>
      <c r="H45" s="15">
        <v>5545</v>
      </c>
      <c r="I45" s="14">
        <v>5545</v>
      </c>
      <c r="J45" s="16">
        <v>1</v>
      </c>
      <c r="K45" s="14">
        <v>5545</v>
      </c>
      <c r="L45" s="14">
        <v>5545</v>
      </c>
      <c r="M45" s="14">
        <v>0</v>
      </c>
      <c r="N45" s="14">
        <v>0</v>
      </c>
      <c r="O45" s="14">
        <v>5545</v>
      </c>
      <c r="P45" s="14">
        <v>5545</v>
      </c>
      <c r="Q45" s="14">
        <f t="shared" si="1"/>
        <v>5545</v>
      </c>
      <c r="R45" s="14">
        <v>1181</v>
      </c>
    </row>
    <row r="46" spans="1:20" ht="16.5" customHeight="1" x14ac:dyDescent="0.2">
      <c r="A46" s="10">
        <v>101</v>
      </c>
      <c r="B46" s="11" t="s">
        <v>301</v>
      </c>
      <c r="C46" s="41" t="s">
        <v>309</v>
      </c>
      <c r="D46" s="11" t="s">
        <v>35</v>
      </c>
      <c r="E46" s="13">
        <v>74</v>
      </c>
      <c r="F46" s="14">
        <v>4364</v>
      </c>
      <c r="G46" s="14">
        <v>139648</v>
      </c>
      <c r="H46" s="15">
        <v>7364</v>
      </c>
      <c r="I46" s="14">
        <v>235648</v>
      </c>
      <c r="J46" s="16">
        <v>1</v>
      </c>
      <c r="K46" s="14">
        <v>7364</v>
      </c>
      <c r="L46" s="14">
        <v>235648</v>
      </c>
      <c r="M46" s="14">
        <v>0</v>
      </c>
      <c r="N46" s="14">
        <v>0</v>
      </c>
      <c r="O46" s="14">
        <v>7364</v>
      </c>
      <c r="P46" s="14">
        <v>235648</v>
      </c>
      <c r="Q46" s="14">
        <f t="shared" si="1"/>
        <v>544936</v>
      </c>
      <c r="R46" s="14">
        <v>96000</v>
      </c>
      <c r="S46" s="1">
        <v>0</v>
      </c>
      <c r="T46" s="1">
        <v>0</v>
      </c>
    </row>
    <row r="47" spans="1:20" ht="16.5" customHeight="1" x14ac:dyDescent="0.2">
      <c r="A47" s="10">
        <v>2</v>
      </c>
      <c r="B47" s="11" t="s">
        <v>33</v>
      </c>
      <c r="C47" s="41" t="s">
        <v>310</v>
      </c>
      <c r="D47" s="11" t="s">
        <v>35</v>
      </c>
      <c r="E47" s="13">
        <v>20</v>
      </c>
      <c r="F47" s="14">
        <v>6182</v>
      </c>
      <c r="G47" s="14">
        <v>37092</v>
      </c>
      <c r="H47" s="15">
        <v>12909</v>
      </c>
      <c r="I47" s="14">
        <v>77454</v>
      </c>
      <c r="J47" s="16">
        <v>1</v>
      </c>
      <c r="K47" s="14">
        <v>12909</v>
      </c>
      <c r="L47" s="14">
        <v>77454</v>
      </c>
      <c r="M47" s="14">
        <v>0</v>
      </c>
      <c r="N47" s="14">
        <v>0</v>
      </c>
      <c r="O47" s="14">
        <v>12909</v>
      </c>
      <c r="P47" s="14">
        <v>77454</v>
      </c>
      <c r="Q47" s="14">
        <f t="shared" ref="Q47:Q82" si="2">E47*O47</f>
        <v>258180</v>
      </c>
      <c r="R47" s="14">
        <v>40362</v>
      </c>
      <c r="S47" s="1">
        <v>0</v>
      </c>
      <c r="T47" s="1">
        <v>0</v>
      </c>
    </row>
    <row r="48" spans="1:20" ht="16.5" customHeight="1" x14ac:dyDescent="0.2">
      <c r="A48" s="10">
        <v>5</v>
      </c>
      <c r="B48" s="11" t="s">
        <v>33</v>
      </c>
      <c r="C48" s="41" t="s">
        <v>450</v>
      </c>
      <c r="D48" s="11" t="s">
        <v>35</v>
      </c>
      <c r="E48" s="13">
        <v>8</v>
      </c>
      <c r="F48" s="14">
        <v>4364</v>
      </c>
      <c r="G48" s="14">
        <v>34912</v>
      </c>
      <c r="H48" s="15">
        <v>40182</v>
      </c>
      <c r="I48" s="14">
        <v>321456</v>
      </c>
      <c r="J48" s="16">
        <v>1</v>
      </c>
      <c r="K48" s="14">
        <v>40182</v>
      </c>
      <c r="L48" s="14">
        <v>321456</v>
      </c>
      <c r="M48" s="14">
        <v>0</v>
      </c>
      <c r="N48" s="14">
        <v>0</v>
      </c>
      <c r="O48" s="14">
        <v>40182</v>
      </c>
      <c r="P48" s="14">
        <v>321456</v>
      </c>
      <c r="Q48" s="14">
        <f t="shared" si="2"/>
        <v>321456</v>
      </c>
      <c r="R48" s="14">
        <v>286544</v>
      </c>
    </row>
    <row r="49" spans="1:20" ht="16.5" customHeight="1" x14ac:dyDescent="0.2">
      <c r="A49" s="10">
        <v>6</v>
      </c>
      <c r="B49" s="11" t="s">
        <v>381</v>
      </c>
      <c r="C49" s="41" t="s">
        <v>312</v>
      </c>
      <c r="D49" s="11" t="s">
        <v>35</v>
      </c>
      <c r="E49" s="13">
        <v>10</v>
      </c>
      <c r="F49" s="14">
        <v>4364</v>
      </c>
      <c r="G49" s="14">
        <v>21820</v>
      </c>
      <c r="H49" s="15">
        <v>40182</v>
      </c>
      <c r="I49" s="14">
        <v>200910</v>
      </c>
      <c r="J49" s="16">
        <v>1</v>
      </c>
      <c r="K49" s="14">
        <v>40182</v>
      </c>
      <c r="L49" s="14">
        <v>200910</v>
      </c>
      <c r="M49" s="14">
        <v>0</v>
      </c>
      <c r="N49" s="14">
        <v>0</v>
      </c>
      <c r="O49" s="14">
        <v>40182</v>
      </c>
      <c r="P49" s="14">
        <v>200910</v>
      </c>
      <c r="Q49" s="14">
        <f t="shared" si="2"/>
        <v>401820</v>
      </c>
      <c r="R49" s="14">
        <v>179090</v>
      </c>
      <c r="S49" s="1">
        <v>0</v>
      </c>
      <c r="T49" s="1">
        <v>0</v>
      </c>
    </row>
    <row r="50" spans="1:20" ht="16.5" customHeight="1" x14ac:dyDescent="0.2">
      <c r="A50" s="10">
        <v>8</v>
      </c>
      <c r="B50" s="11" t="s">
        <v>86</v>
      </c>
      <c r="C50" s="41" t="s">
        <v>314</v>
      </c>
      <c r="D50" s="11" t="s">
        <v>35</v>
      </c>
      <c r="E50" s="13">
        <v>6</v>
      </c>
      <c r="F50" s="14">
        <v>10909</v>
      </c>
      <c r="G50" s="14">
        <v>21818</v>
      </c>
      <c r="H50" s="15">
        <v>69300</v>
      </c>
      <c r="I50" s="14">
        <v>138600</v>
      </c>
      <c r="J50" s="16">
        <v>1</v>
      </c>
      <c r="K50" s="14">
        <v>69300</v>
      </c>
      <c r="L50" s="14">
        <v>138600</v>
      </c>
      <c r="M50" s="14">
        <v>0</v>
      </c>
      <c r="N50" s="14">
        <v>0</v>
      </c>
      <c r="O50" s="14">
        <v>69300</v>
      </c>
      <c r="P50" s="14">
        <v>138600</v>
      </c>
      <c r="Q50" s="14">
        <f t="shared" si="2"/>
        <v>415800</v>
      </c>
      <c r="R50" s="14">
        <v>116782</v>
      </c>
      <c r="S50" s="1">
        <v>0</v>
      </c>
      <c r="T50" s="1">
        <v>0</v>
      </c>
    </row>
    <row r="51" spans="1:20" ht="16.5" customHeight="1" x14ac:dyDescent="0.2">
      <c r="A51" s="10">
        <v>11</v>
      </c>
      <c r="B51" s="11" t="s">
        <v>303</v>
      </c>
      <c r="C51" s="41" t="s">
        <v>316</v>
      </c>
      <c r="D51" s="11" t="s">
        <v>35</v>
      </c>
      <c r="E51" s="13">
        <v>12</v>
      </c>
      <c r="F51" s="14">
        <v>2727</v>
      </c>
      <c r="G51" s="14">
        <v>10908</v>
      </c>
      <c r="H51" s="15">
        <v>5100</v>
      </c>
      <c r="I51" s="14">
        <v>20400</v>
      </c>
      <c r="J51" s="16">
        <v>1</v>
      </c>
      <c r="K51" s="14">
        <v>5100</v>
      </c>
      <c r="L51" s="14">
        <v>20400</v>
      </c>
      <c r="M51" s="14">
        <v>0</v>
      </c>
      <c r="N51" s="14">
        <v>0</v>
      </c>
      <c r="O51" s="14">
        <v>5100</v>
      </c>
      <c r="P51" s="14">
        <v>20400</v>
      </c>
      <c r="Q51" s="14">
        <f t="shared" si="2"/>
        <v>61200</v>
      </c>
      <c r="R51" s="14">
        <v>9492</v>
      </c>
      <c r="S51" s="1">
        <v>0</v>
      </c>
      <c r="T51" s="1">
        <v>0</v>
      </c>
    </row>
    <row r="52" spans="1:20" ht="16.5" customHeight="1" x14ac:dyDescent="0.2">
      <c r="A52" s="10">
        <v>14</v>
      </c>
      <c r="B52" s="11" t="s">
        <v>117</v>
      </c>
      <c r="C52" s="41" t="s">
        <v>318</v>
      </c>
      <c r="D52" s="11" t="s">
        <v>35</v>
      </c>
      <c r="E52" s="13">
        <v>12</v>
      </c>
      <c r="F52" s="14">
        <v>3454</v>
      </c>
      <c r="G52" s="14">
        <v>13816</v>
      </c>
      <c r="H52" s="15">
        <v>8000</v>
      </c>
      <c r="I52" s="14">
        <v>32000</v>
      </c>
      <c r="J52" s="16">
        <v>1</v>
      </c>
      <c r="K52" s="14">
        <v>8000</v>
      </c>
      <c r="L52" s="14">
        <v>32000</v>
      </c>
      <c r="M52" s="14">
        <v>0</v>
      </c>
      <c r="N52" s="14">
        <v>0</v>
      </c>
      <c r="O52" s="14">
        <v>8000</v>
      </c>
      <c r="P52" s="14">
        <v>32000</v>
      </c>
      <c r="Q52" s="14">
        <f t="shared" si="2"/>
        <v>96000</v>
      </c>
      <c r="R52" s="14">
        <v>18184</v>
      </c>
      <c r="S52" s="1">
        <v>0</v>
      </c>
      <c r="T52" s="1">
        <v>0</v>
      </c>
    </row>
    <row r="53" spans="1:20" ht="16.5" customHeight="1" x14ac:dyDescent="0.2">
      <c r="A53" s="10">
        <v>17</v>
      </c>
      <c r="B53" s="11" t="s">
        <v>133</v>
      </c>
      <c r="C53" s="41" t="s">
        <v>320</v>
      </c>
      <c r="D53" s="11" t="s">
        <v>35</v>
      </c>
      <c r="E53" s="13">
        <v>10</v>
      </c>
      <c r="F53" s="14">
        <v>5909</v>
      </c>
      <c r="G53" s="14">
        <v>23636</v>
      </c>
      <c r="H53" s="15">
        <v>11800</v>
      </c>
      <c r="I53" s="14">
        <v>47200</v>
      </c>
      <c r="J53" s="16">
        <v>1</v>
      </c>
      <c r="K53" s="14">
        <v>11800</v>
      </c>
      <c r="L53" s="14">
        <v>47200</v>
      </c>
      <c r="M53" s="14">
        <v>0</v>
      </c>
      <c r="N53" s="14">
        <v>0</v>
      </c>
      <c r="O53" s="14">
        <v>11800</v>
      </c>
      <c r="P53" s="14">
        <v>47200</v>
      </c>
      <c r="Q53" s="14">
        <f t="shared" si="2"/>
        <v>118000</v>
      </c>
      <c r="R53" s="14">
        <v>23564</v>
      </c>
      <c r="S53" s="1">
        <v>0</v>
      </c>
      <c r="T53" s="1">
        <v>0</v>
      </c>
    </row>
    <row r="54" spans="1:20" ht="16.5" customHeight="1" x14ac:dyDescent="0.2">
      <c r="A54" s="10">
        <v>20</v>
      </c>
      <c r="B54" s="11" t="s">
        <v>144</v>
      </c>
      <c r="C54" s="41" t="s">
        <v>321</v>
      </c>
      <c r="D54" s="11" t="s">
        <v>35</v>
      </c>
      <c r="E54" s="13">
        <v>9</v>
      </c>
      <c r="F54" s="14">
        <v>10909</v>
      </c>
      <c r="G54" s="14">
        <v>32727</v>
      </c>
      <c r="H54" s="15">
        <v>44700</v>
      </c>
      <c r="I54" s="14">
        <v>134100</v>
      </c>
      <c r="J54" s="16">
        <v>1</v>
      </c>
      <c r="K54" s="14">
        <v>44700</v>
      </c>
      <c r="L54" s="14">
        <v>134100</v>
      </c>
      <c r="M54" s="14">
        <v>0</v>
      </c>
      <c r="N54" s="14">
        <v>0</v>
      </c>
      <c r="O54" s="14">
        <v>44700</v>
      </c>
      <c r="P54" s="14">
        <v>134100</v>
      </c>
      <c r="Q54" s="14">
        <f t="shared" si="2"/>
        <v>402300</v>
      </c>
      <c r="R54" s="14">
        <v>101373</v>
      </c>
      <c r="S54" s="1">
        <v>0</v>
      </c>
      <c r="T54" s="1">
        <v>0</v>
      </c>
    </row>
    <row r="55" spans="1:20" ht="16.5" customHeight="1" x14ac:dyDescent="0.2">
      <c r="A55" s="10">
        <v>23</v>
      </c>
      <c r="B55" s="11" t="s">
        <v>170</v>
      </c>
      <c r="C55" s="41" t="s">
        <v>383</v>
      </c>
      <c r="D55" s="11" t="s">
        <v>35</v>
      </c>
      <c r="E55" s="13">
        <v>8</v>
      </c>
      <c r="F55" s="14">
        <v>10909</v>
      </c>
      <c r="G55" s="14">
        <v>43636</v>
      </c>
      <c r="H55" s="15">
        <v>44700</v>
      </c>
      <c r="I55" s="14">
        <v>178800</v>
      </c>
      <c r="J55" s="16">
        <v>1</v>
      </c>
      <c r="K55" s="14">
        <v>44700</v>
      </c>
      <c r="L55" s="14">
        <v>178800</v>
      </c>
      <c r="M55" s="14">
        <v>0</v>
      </c>
      <c r="N55" s="14">
        <v>0</v>
      </c>
      <c r="O55" s="14">
        <v>44700</v>
      </c>
      <c r="P55" s="14">
        <v>178800</v>
      </c>
      <c r="Q55" s="14">
        <f t="shared" si="2"/>
        <v>357600</v>
      </c>
      <c r="R55" s="14">
        <v>135164</v>
      </c>
      <c r="S55" s="1">
        <v>0</v>
      </c>
      <c r="T55" s="1">
        <v>0</v>
      </c>
    </row>
    <row r="56" spans="1:20" ht="16.5" customHeight="1" x14ac:dyDescent="0.2">
      <c r="A56" s="10">
        <v>25</v>
      </c>
      <c r="B56" s="11" t="s">
        <v>181</v>
      </c>
      <c r="C56" s="41" t="s">
        <v>508</v>
      </c>
      <c r="D56" s="11" t="s">
        <v>509</v>
      </c>
      <c r="E56" s="13">
        <v>4</v>
      </c>
      <c r="F56" s="14">
        <v>28000</v>
      </c>
      <c r="G56" s="14">
        <v>112000</v>
      </c>
      <c r="H56" s="15">
        <v>150000</v>
      </c>
      <c r="I56" s="14">
        <v>600000</v>
      </c>
      <c r="J56" s="16">
        <v>1</v>
      </c>
      <c r="K56" s="14">
        <v>150000</v>
      </c>
      <c r="L56" s="14">
        <v>600000</v>
      </c>
      <c r="M56" s="14">
        <v>0</v>
      </c>
      <c r="N56" s="14">
        <v>0</v>
      </c>
      <c r="O56" s="14">
        <v>150000</v>
      </c>
      <c r="P56" s="14">
        <v>600000</v>
      </c>
      <c r="Q56" s="14">
        <f t="shared" si="2"/>
        <v>600000</v>
      </c>
      <c r="R56" s="14">
        <v>488000</v>
      </c>
    </row>
    <row r="57" spans="1:20" ht="16.5" customHeight="1" x14ac:dyDescent="0.2">
      <c r="A57" s="10">
        <v>2</v>
      </c>
      <c r="B57" s="11" t="s">
        <v>33</v>
      </c>
      <c r="C57" s="41" t="s">
        <v>109</v>
      </c>
      <c r="D57" s="11" t="s">
        <v>58</v>
      </c>
      <c r="E57" s="13">
        <v>20</v>
      </c>
      <c r="F57" s="14">
        <v>5000</v>
      </c>
      <c r="G57" s="14">
        <v>20000</v>
      </c>
      <c r="H57" s="15">
        <v>5000</v>
      </c>
      <c r="I57" s="14">
        <v>20000</v>
      </c>
      <c r="J57" s="16">
        <v>1</v>
      </c>
      <c r="K57" s="14">
        <v>5000</v>
      </c>
      <c r="L57" s="14">
        <v>20000</v>
      </c>
      <c r="M57" s="14">
        <v>0</v>
      </c>
      <c r="N57" s="14">
        <v>0</v>
      </c>
      <c r="O57" s="14">
        <v>5000</v>
      </c>
      <c r="P57" s="14">
        <v>20000</v>
      </c>
      <c r="Q57" s="14">
        <f t="shared" si="2"/>
        <v>100000</v>
      </c>
      <c r="R57" s="14">
        <v>0</v>
      </c>
      <c r="S57" s="1">
        <v>0</v>
      </c>
      <c r="T57" s="1">
        <v>0</v>
      </c>
    </row>
    <row r="58" spans="1:20" ht="16.5" customHeight="1" x14ac:dyDescent="0.2">
      <c r="A58" s="10">
        <v>8</v>
      </c>
      <c r="B58" s="11" t="s">
        <v>82</v>
      </c>
      <c r="C58" s="41" t="s">
        <v>55</v>
      </c>
      <c r="D58" s="11" t="s">
        <v>35</v>
      </c>
      <c r="E58" s="13">
        <v>288</v>
      </c>
      <c r="F58" s="14">
        <v>5000</v>
      </c>
      <c r="G58" s="14">
        <v>480000</v>
      </c>
      <c r="H58" s="15">
        <v>5000</v>
      </c>
      <c r="I58" s="14">
        <v>480000</v>
      </c>
      <c r="J58" s="16">
        <v>1</v>
      </c>
      <c r="K58" s="14">
        <v>5000</v>
      </c>
      <c r="L58" s="14">
        <v>480000</v>
      </c>
      <c r="M58" s="14">
        <v>0</v>
      </c>
      <c r="N58" s="14">
        <v>0</v>
      </c>
      <c r="O58" s="14">
        <v>5000</v>
      </c>
      <c r="P58" s="14">
        <v>480000</v>
      </c>
      <c r="Q58" s="14">
        <f t="shared" si="2"/>
        <v>1440000</v>
      </c>
      <c r="R58" s="14">
        <v>0</v>
      </c>
    </row>
    <row r="59" spans="1:20" ht="16.5" customHeight="1" x14ac:dyDescent="0.2">
      <c r="A59" s="10">
        <v>20</v>
      </c>
      <c r="B59" s="11" t="s">
        <v>405</v>
      </c>
      <c r="C59" s="41" t="s">
        <v>326</v>
      </c>
      <c r="D59" s="11" t="s">
        <v>35</v>
      </c>
      <c r="E59" s="13">
        <v>8</v>
      </c>
      <c r="F59" s="14">
        <v>10909</v>
      </c>
      <c r="G59" s="14">
        <v>43636</v>
      </c>
      <c r="H59" s="15">
        <v>52000</v>
      </c>
      <c r="I59" s="14">
        <v>208000</v>
      </c>
      <c r="J59" s="16">
        <v>1</v>
      </c>
      <c r="K59" s="14">
        <v>52000</v>
      </c>
      <c r="L59" s="14">
        <v>208000</v>
      </c>
      <c r="M59" s="14">
        <v>0</v>
      </c>
      <c r="N59" s="14">
        <v>0</v>
      </c>
      <c r="O59" s="14">
        <v>52000</v>
      </c>
      <c r="P59" s="14">
        <v>208000</v>
      </c>
      <c r="Q59" s="14">
        <f t="shared" si="2"/>
        <v>416000</v>
      </c>
      <c r="R59" s="14">
        <v>164364</v>
      </c>
      <c r="S59" s="1">
        <v>0</v>
      </c>
      <c r="T59" s="1">
        <v>0</v>
      </c>
    </row>
    <row r="60" spans="1:20" ht="16.5" customHeight="1" x14ac:dyDescent="0.2">
      <c r="A60" s="10">
        <v>22</v>
      </c>
      <c r="B60" s="11" t="s">
        <v>82</v>
      </c>
      <c r="C60" s="41" t="s">
        <v>327</v>
      </c>
      <c r="D60" s="11" t="s">
        <v>35</v>
      </c>
      <c r="E60" s="13">
        <v>18</v>
      </c>
      <c r="F60" s="14">
        <v>5909</v>
      </c>
      <c r="G60" s="14">
        <v>35454</v>
      </c>
      <c r="H60" s="15">
        <v>10100</v>
      </c>
      <c r="I60" s="14">
        <v>60600</v>
      </c>
      <c r="J60" s="16">
        <v>1</v>
      </c>
      <c r="K60" s="14">
        <v>10100</v>
      </c>
      <c r="L60" s="14">
        <v>60600</v>
      </c>
      <c r="M60" s="14">
        <v>0</v>
      </c>
      <c r="N60" s="14">
        <v>0</v>
      </c>
      <c r="O60" s="14">
        <v>10100</v>
      </c>
      <c r="P60" s="14">
        <v>60600</v>
      </c>
      <c r="Q60" s="14">
        <f t="shared" si="2"/>
        <v>181800</v>
      </c>
      <c r="R60" s="14">
        <v>25146</v>
      </c>
      <c r="S60" s="1">
        <v>0</v>
      </c>
      <c r="T60" s="1">
        <v>0</v>
      </c>
    </row>
    <row r="61" spans="1:20" ht="16.5" customHeight="1" x14ac:dyDescent="0.2">
      <c r="A61" s="10">
        <v>25</v>
      </c>
      <c r="B61" s="11" t="s">
        <v>140</v>
      </c>
      <c r="C61" s="41" t="s">
        <v>451</v>
      </c>
      <c r="D61" s="11" t="s">
        <v>35</v>
      </c>
      <c r="E61" s="13">
        <v>6</v>
      </c>
      <c r="F61" s="14">
        <v>10909</v>
      </c>
      <c r="G61" s="14">
        <v>65454</v>
      </c>
      <c r="H61" s="15">
        <v>17500</v>
      </c>
      <c r="I61" s="14">
        <v>105000</v>
      </c>
      <c r="J61" s="16">
        <v>1</v>
      </c>
      <c r="K61" s="14">
        <v>17500</v>
      </c>
      <c r="L61" s="14">
        <v>105000</v>
      </c>
      <c r="M61" s="14">
        <v>0</v>
      </c>
      <c r="N61" s="14">
        <v>0</v>
      </c>
      <c r="O61" s="14">
        <v>17500</v>
      </c>
      <c r="P61" s="14">
        <v>105000</v>
      </c>
      <c r="Q61" s="14">
        <f t="shared" si="2"/>
        <v>105000</v>
      </c>
      <c r="R61" s="14">
        <v>39546</v>
      </c>
    </row>
    <row r="62" spans="1:20" ht="16.5" customHeight="1" x14ac:dyDescent="0.2">
      <c r="A62" s="10">
        <v>26</v>
      </c>
      <c r="B62" s="11" t="s">
        <v>142</v>
      </c>
      <c r="C62" s="41" t="s">
        <v>328</v>
      </c>
      <c r="D62" s="11" t="s">
        <v>35</v>
      </c>
      <c r="E62" s="13">
        <v>34</v>
      </c>
      <c r="F62" s="14">
        <v>10909</v>
      </c>
      <c r="G62" s="14">
        <v>130908</v>
      </c>
      <c r="H62" s="15">
        <v>31800</v>
      </c>
      <c r="I62" s="14">
        <v>381600</v>
      </c>
      <c r="J62" s="16">
        <v>1</v>
      </c>
      <c r="K62" s="14">
        <v>31800</v>
      </c>
      <c r="L62" s="14">
        <v>381600</v>
      </c>
      <c r="M62" s="14">
        <v>0</v>
      </c>
      <c r="N62" s="14">
        <v>0</v>
      </c>
      <c r="O62" s="14">
        <v>31800</v>
      </c>
      <c r="P62" s="14">
        <v>381600</v>
      </c>
      <c r="Q62" s="14">
        <f t="shared" si="2"/>
        <v>1081200</v>
      </c>
      <c r="R62" s="14">
        <v>250692</v>
      </c>
      <c r="S62" s="1">
        <v>0</v>
      </c>
      <c r="T62" s="1">
        <v>0</v>
      </c>
    </row>
    <row r="63" spans="1:20" ht="16.5" customHeight="1" x14ac:dyDescent="0.2">
      <c r="A63" s="10">
        <v>29</v>
      </c>
      <c r="B63" s="11" t="s">
        <v>160</v>
      </c>
      <c r="C63" s="41" t="s">
        <v>329</v>
      </c>
      <c r="D63" s="11" t="s">
        <v>35</v>
      </c>
      <c r="E63" s="13">
        <v>12</v>
      </c>
      <c r="F63" s="14">
        <v>2727</v>
      </c>
      <c r="G63" s="14">
        <v>10908</v>
      </c>
      <c r="H63" s="15">
        <v>3900</v>
      </c>
      <c r="I63" s="14">
        <v>15600</v>
      </c>
      <c r="J63" s="16">
        <v>1</v>
      </c>
      <c r="K63" s="14">
        <v>3900</v>
      </c>
      <c r="L63" s="14">
        <v>15600</v>
      </c>
      <c r="M63" s="14">
        <v>0</v>
      </c>
      <c r="N63" s="14">
        <v>0</v>
      </c>
      <c r="O63" s="14">
        <v>3900</v>
      </c>
      <c r="P63" s="14">
        <v>15600</v>
      </c>
      <c r="Q63" s="14">
        <f t="shared" si="2"/>
        <v>46800</v>
      </c>
      <c r="R63" s="14">
        <v>4692</v>
      </c>
      <c r="S63" s="1">
        <v>0</v>
      </c>
      <c r="T63" s="1">
        <v>0</v>
      </c>
    </row>
    <row r="64" spans="1:20" ht="16.5" customHeight="1" x14ac:dyDescent="0.2">
      <c r="A64" s="10">
        <v>32</v>
      </c>
      <c r="B64" s="11" t="s">
        <v>170</v>
      </c>
      <c r="C64" s="41" t="s">
        <v>468</v>
      </c>
      <c r="D64" s="11" t="s">
        <v>58</v>
      </c>
      <c r="E64" s="13">
        <v>2</v>
      </c>
      <c r="F64" s="14">
        <v>110000</v>
      </c>
      <c r="G64" s="14">
        <v>220000</v>
      </c>
      <c r="H64" s="15">
        <v>110000</v>
      </c>
      <c r="I64" s="14">
        <v>220000</v>
      </c>
      <c r="J64" s="16">
        <v>1</v>
      </c>
      <c r="K64" s="14">
        <v>110000</v>
      </c>
      <c r="L64" s="14">
        <v>220000</v>
      </c>
      <c r="M64" s="14">
        <v>0</v>
      </c>
      <c r="N64" s="14">
        <v>0</v>
      </c>
      <c r="O64" s="14">
        <v>110000</v>
      </c>
      <c r="P64" s="14">
        <v>220000</v>
      </c>
      <c r="Q64" s="14">
        <f t="shared" si="2"/>
        <v>220000</v>
      </c>
      <c r="R64" s="14">
        <v>0</v>
      </c>
    </row>
    <row r="65" spans="1:20" ht="16.5" customHeight="1" x14ac:dyDescent="0.2">
      <c r="A65" s="10">
        <v>33</v>
      </c>
      <c r="B65" s="11" t="s">
        <v>414</v>
      </c>
      <c r="C65" s="41" t="s">
        <v>510</v>
      </c>
      <c r="D65" s="11" t="s">
        <v>35</v>
      </c>
      <c r="E65" s="13">
        <v>1</v>
      </c>
      <c r="F65" s="14">
        <v>6000</v>
      </c>
      <c r="G65" s="14">
        <v>6000</v>
      </c>
      <c r="H65" s="15">
        <v>282000</v>
      </c>
      <c r="I65" s="14">
        <v>282000</v>
      </c>
      <c r="J65" s="16">
        <v>1</v>
      </c>
      <c r="K65" s="14">
        <v>282000</v>
      </c>
      <c r="L65" s="14">
        <v>282000</v>
      </c>
      <c r="M65" s="14">
        <v>0</v>
      </c>
      <c r="N65" s="14">
        <v>0</v>
      </c>
      <c r="O65" s="14">
        <v>282000</v>
      </c>
      <c r="P65" s="14">
        <v>282000</v>
      </c>
      <c r="Q65" s="14">
        <f t="shared" si="2"/>
        <v>282000</v>
      </c>
      <c r="R65" s="14">
        <v>276000</v>
      </c>
    </row>
    <row r="66" spans="1:20" ht="32" customHeight="1" x14ac:dyDescent="0.2">
      <c r="A66" s="10">
        <v>34</v>
      </c>
      <c r="B66" s="11" t="s">
        <v>173</v>
      </c>
      <c r="C66" s="41" t="s">
        <v>111</v>
      </c>
      <c r="D66" s="11" t="s">
        <v>43</v>
      </c>
      <c r="E66" s="13">
        <v>4768</v>
      </c>
      <c r="F66" s="14">
        <v>8400</v>
      </c>
      <c r="G66" s="14">
        <v>11538240</v>
      </c>
      <c r="H66" s="15">
        <v>5720</v>
      </c>
      <c r="I66" s="14">
        <v>7856991.9999999991</v>
      </c>
      <c r="J66" s="16">
        <v>1</v>
      </c>
      <c r="K66" s="14">
        <v>5720</v>
      </c>
      <c r="L66" s="14">
        <v>7856991.9999999991</v>
      </c>
      <c r="M66" s="14">
        <v>0</v>
      </c>
      <c r="N66" s="14">
        <v>0</v>
      </c>
      <c r="O66" s="14">
        <v>7500</v>
      </c>
      <c r="P66" s="14">
        <v>7856991.9999999991</v>
      </c>
      <c r="Q66" s="14">
        <f t="shared" si="2"/>
        <v>35760000</v>
      </c>
      <c r="R66" s="14">
        <v>-3681248.0000000009</v>
      </c>
      <c r="S66" s="1">
        <v>0</v>
      </c>
      <c r="T66" s="1">
        <v>0</v>
      </c>
    </row>
    <row r="67" spans="1:20" ht="42" customHeight="1" x14ac:dyDescent="0.2">
      <c r="A67" s="10">
        <v>42</v>
      </c>
      <c r="B67" s="11" t="s">
        <v>204</v>
      </c>
      <c r="C67" s="41" t="s">
        <v>442</v>
      </c>
      <c r="D67" s="11" t="s">
        <v>43</v>
      </c>
      <c r="E67" s="13">
        <v>2384</v>
      </c>
      <c r="F67" s="14">
        <v>8400</v>
      </c>
      <c r="G67" s="14">
        <v>11538240</v>
      </c>
      <c r="H67" s="15">
        <v>5720</v>
      </c>
      <c r="I67" s="14">
        <v>7856991.9999999991</v>
      </c>
      <c r="J67" s="16">
        <v>1</v>
      </c>
      <c r="K67" s="14">
        <v>5720</v>
      </c>
      <c r="L67" s="14">
        <v>7856991.9999999991</v>
      </c>
      <c r="M67" s="14">
        <v>0</v>
      </c>
      <c r="N67" s="14">
        <v>0</v>
      </c>
      <c r="O67" s="14">
        <v>7500</v>
      </c>
      <c r="P67" s="14">
        <v>7856991.9999999991</v>
      </c>
      <c r="Q67" s="14">
        <f t="shared" si="2"/>
        <v>17880000</v>
      </c>
      <c r="R67" s="14">
        <v>-3681248.0000000009</v>
      </c>
    </row>
    <row r="68" spans="1:20" ht="15" x14ac:dyDescent="0.2">
      <c r="A68" s="10">
        <v>45</v>
      </c>
      <c r="B68" s="11" t="s">
        <v>106</v>
      </c>
      <c r="C68" s="41" t="s">
        <v>65</v>
      </c>
      <c r="D68" s="11" t="s">
        <v>35</v>
      </c>
      <c r="E68" s="13">
        <v>76</v>
      </c>
      <c r="F68" s="14">
        <v>5000</v>
      </c>
      <c r="G68" s="14">
        <v>40000</v>
      </c>
      <c r="H68" s="15">
        <v>5000</v>
      </c>
      <c r="I68" s="14">
        <v>40000</v>
      </c>
      <c r="J68" s="16">
        <v>1</v>
      </c>
      <c r="K68" s="14">
        <v>5000</v>
      </c>
      <c r="L68" s="14">
        <v>40000</v>
      </c>
      <c r="M68" s="14">
        <v>0</v>
      </c>
      <c r="N68" s="14">
        <v>0</v>
      </c>
      <c r="O68" s="14">
        <v>5000</v>
      </c>
      <c r="P68" s="14">
        <v>40000</v>
      </c>
      <c r="Q68" s="14">
        <f t="shared" si="2"/>
        <v>380000</v>
      </c>
      <c r="R68" s="14">
        <v>0</v>
      </c>
    </row>
    <row r="69" spans="1:20" ht="15" x14ac:dyDescent="0.2">
      <c r="A69" s="10">
        <v>57</v>
      </c>
      <c r="B69" s="11" t="s">
        <v>129</v>
      </c>
      <c r="C69" s="41" t="s">
        <v>453</v>
      </c>
      <c r="D69" s="11" t="s">
        <v>35</v>
      </c>
      <c r="E69" s="13">
        <v>1</v>
      </c>
      <c r="F69" s="14">
        <v>2909</v>
      </c>
      <c r="G69" s="14">
        <v>2327.2000000000003</v>
      </c>
      <c r="H69" s="15">
        <v>2909</v>
      </c>
      <c r="I69" s="14">
        <v>2327.2000000000003</v>
      </c>
      <c r="J69" s="16">
        <v>1</v>
      </c>
      <c r="K69" s="14">
        <v>2909</v>
      </c>
      <c r="L69" s="14">
        <v>2327.2000000000003</v>
      </c>
      <c r="M69" s="14">
        <v>0</v>
      </c>
      <c r="N69" s="14">
        <v>0</v>
      </c>
      <c r="O69" s="14">
        <v>2909</v>
      </c>
      <c r="P69" s="14">
        <v>2327.2000000000003</v>
      </c>
      <c r="Q69" s="14">
        <f t="shared" si="2"/>
        <v>2909</v>
      </c>
      <c r="R69" s="14">
        <v>0</v>
      </c>
    </row>
    <row r="70" spans="1:20" ht="15" x14ac:dyDescent="0.2">
      <c r="A70" s="10">
        <v>58</v>
      </c>
      <c r="B70" s="11" t="s">
        <v>131</v>
      </c>
      <c r="C70" s="41" t="s">
        <v>331</v>
      </c>
      <c r="D70" s="11" t="s">
        <v>35</v>
      </c>
      <c r="E70" s="13">
        <v>28</v>
      </c>
      <c r="F70" s="14">
        <v>4909</v>
      </c>
      <c r="G70" s="14">
        <v>47126.400000000001</v>
      </c>
      <c r="H70" s="15">
        <v>4909</v>
      </c>
      <c r="I70" s="14">
        <v>47126.400000000001</v>
      </c>
      <c r="J70" s="16">
        <v>1</v>
      </c>
      <c r="K70" s="14">
        <v>4909</v>
      </c>
      <c r="L70" s="14">
        <v>47126.400000000001</v>
      </c>
      <c r="M70" s="14">
        <v>0</v>
      </c>
      <c r="N70" s="14">
        <v>0</v>
      </c>
      <c r="O70" s="14">
        <v>4909</v>
      </c>
      <c r="P70" s="14">
        <v>47126.400000000001</v>
      </c>
      <c r="Q70" s="14">
        <f t="shared" si="2"/>
        <v>137452</v>
      </c>
      <c r="R70" s="14">
        <v>0</v>
      </c>
      <c r="S70" s="1">
        <v>0</v>
      </c>
      <c r="T70" s="1">
        <v>0</v>
      </c>
    </row>
    <row r="71" spans="1:20" ht="15" x14ac:dyDescent="0.2">
      <c r="A71" s="10">
        <v>61</v>
      </c>
      <c r="B71" s="11" t="s">
        <v>138</v>
      </c>
      <c r="C71" s="41" t="s">
        <v>333</v>
      </c>
      <c r="D71" s="11" t="s">
        <v>35</v>
      </c>
      <c r="E71" s="13">
        <v>5</v>
      </c>
      <c r="F71" s="14">
        <v>7636</v>
      </c>
      <c r="G71" s="14">
        <v>9774.08</v>
      </c>
      <c r="H71" s="15">
        <v>7636</v>
      </c>
      <c r="I71" s="14">
        <v>9774.08</v>
      </c>
      <c r="J71" s="16">
        <v>1</v>
      </c>
      <c r="K71" s="14">
        <v>7636</v>
      </c>
      <c r="L71" s="14">
        <v>9774.08</v>
      </c>
      <c r="M71" s="14">
        <v>0</v>
      </c>
      <c r="N71" s="14">
        <v>0</v>
      </c>
      <c r="O71" s="14">
        <v>7636</v>
      </c>
      <c r="P71" s="14">
        <v>9774.08</v>
      </c>
      <c r="Q71" s="14">
        <f t="shared" si="2"/>
        <v>38180</v>
      </c>
      <c r="R71" s="14">
        <v>0</v>
      </c>
      <c r="S71" s="1">
        <v>0</v>
      </c>
      <c r="T71" s="1">
        <v>0</v>
      </c>
    </row>
    <row r="72" spans="1:20" ht="15" x14ac:dyDescent="0.2">
      <c r="A72" s="10">
        <v>64</v>
      </c>
      <c r="B72" s="11" t="s">
        <v>144</v>
      </c>
      <c r="C72" s="41" t="s">
        <v>513</v>
      </c>
      <c r="D72" s="11" t="s">
        <v>58</v>
      </c>
      <c r="E72" s="13">
        <v>1</v>
      </c>
      <c r="F72" s="14">
        <v>40000</v>
      </c>
      <c r="G72" s="14">
        <v>40000</v>
      </c>
      <c r="H72" s="15">
        <v>42000</v>
      </c>
      <c r="I72" s="14">
        <v>42000</v>
      </c>
      <c r="J72" s="16">
        <v>1</v>
      </c>
      <c r="K72" s="14">
        <v>42000</v>
      </c>
      <c r="L72" s="14">
        <v>42000</v>
      </c>
      <c r="M72" s="14">
        <v>0</v>
      </c>
      <c r="N72" s="14">
        <v>0</v>
      </c>
      <c r="O72" s="14">
        <v>42000</v>
      </c>
      <c r="P72" s="14">
        <v>42000</v>
      </c>
      <c r="Q72" s="14">
        <f t="shared" si="2"/>
        <v>42000</v>
      </c>
      <c r="R72" s="14">
        <v>2000</v>
      </c>
    </row>
    <row r="73" spans="1:20" ht="15" x14ac:dyDescent="0.2">
      <c r="A73" s="10">
        <v>65</v>
      </c>
      <c r="B73" s="11" t="s">
        <v>146</v>
      </c>
      <c r="C73" s="41" t="s">
        <v>122</v>
      </c>
      <c r="D73" s="11" t="s">
        <v>58</v>
      </c>
      <c r="E73" s="13">
        <v>12</v>
      </c>
      <c r="F73" s="14">
        <v>76667</v>
      </c>
      <c r="G73" s="14">
        <v>306668</v>
      </c>
      <c r="H73" s="15">
        <v>232727</v>
      </c>
      <c r="I73" s="14">
        <v>930908</v>
      </c>
      <c r="J73" s="16">
        <v>1</v>
      </c>
      <c r="K73" s="14">
        <v>232727</v>
      </c>
      <c r="L73" s="14">
        <v>930908</v>
      </c>
      <c r="M73" s="14">
        <v>0</v>
      </c>
      <c r="N73" s="14">
        <v>0</v>
      </c>
      <c r="O73" s="14">
        <v>232727</v>
      </c>
      <c r="P73" s="14">
        <v>930908</v>
      </c>
      <c r="Q73" s="14">
        <f t="shared" si="2"/>
        <v>2792724</v>
      </c>
      <c r="R73" s="14">
        <v>624240</v>
      </c>
      <c r="S73" s="1">
        <v>0</v>
      </c>
      <c r="T73" s="1">
        <v>0</v>
      </c>
    </row>
    <row r="74" spans="1:20" ht="15" x14ac:dyDescent="0.2">
      <c r="A74" s="10">
        <v>68</v>
      </c>
      <c r="B74" s="11" t="s">
        <v>152</v>
      </c>
      <c r="C74" s="12" t="s">
        <v>124</v>
      </c>
      <c r="D74" s="11" t="s">
        <v>58</v>
      </c>
      <c r="E74" s="13">
        <v>8</v>
      </c>
      <c r="F74" s="14">
        <v>122730</v>
      </c>
      <c r="G74" s="14">
        <v>245460</v>
      </c>
      <c r="H74" s="15">
        <v>2840000</v>
      </c>
      <c r="I74" s="14">
        <v>5680000</v>
      </c>
      <c r="J74" s="16">
        <v>1</v>
      </c>
      <c r="K74" s="14">
        <v>2840000</v>
      </c>
      <c r="L74" s="14">
        <v>5680000</v>
      </c>
      <c r="M74" s="14">
        <v>0</v>
      </c>
      <c r="N74" s="14">
        <v>0</v>
      </c>
      <c r="O74" s="14">
        <v>2840000</v>
      </c>
      <c r="P74" s="14">
        <v>5680000</v>
      </c>
      <c r="Q74" s="14">
        <f t="shared" si="2"/>
        <v>22720000</v>
      </c>
      <c r="R74" s="14">
        <v>5434540</v>
      </c>
      <c r="S74" s="1">
        <v>0</v>
      </c>
      <c r="T74" s="1">
        <v>0</v>
      </c>
    </row>
    <row r="75" spans="1:20" ht="15" x14ac:dyDescent="0.2">
      <c r="A75" s="10">
        <v>71</v>
      </c>
      <c r="B75" s="11" t="s">
        <v>156</v>
      </c>
      <c r="C75" s="12" t="s">
        <v>126</v>
      </c>
      <c r="D75" s="11" t="s">
        <v>58</v>
      </c>
      <c r="E75" s="13">
        <v>30</v>
      </c>
      <c r="F75" s="14">
        <v>282700</v>
      </c>
      <c r="G75" s="14">
        <v>2827000</v>
      </c>
      <c r="H75" s="15">
        <v>396000</v>
      </c>
      <c r="I75" s="14">
        <v>3960000</v>
      </c>
      <c r="J75" s="16">
        <v>1</v>
      </c>
      <c r="K75" s="14">
        <v>396000</v>
      </c>
      <c r="L75" s="14">
        <v>3960000</v>
      </c>
      <c r="M75" s="14">
        <v>0</v>
      </c>
      <c r="N75" s="14">
        <v>0</v>
      </c>
      <c r="O75" s="14">
        <v>396000</v>
      </c>
      <c r="P75" s="14">
        <v>3960000</v>
      </c>
      <c r="Q75" s="14">
        <f t="shared" si="2"/>
        <v>11880000</v>
      </c>
      <c r="R75" s="14">
        <v>1133000</v>
      </c>
      <c r="S75" s="1">
        <v>0</v>
      </c>
      <c r="T75" s="1">
        <v>0</v>
      </c>
    </row>
    <row r="76" spans="1:20" ht="15" x14ac:dyDescent="0.2">
      <c r="A76" s="10">
        <v>74</v>
      </c>
      <c r="B76" s="11" t="s">
        <v>164</v>
      </c>
      <c r="C76" s="12" t="s">
        <v>334</v>
      </c>
      <c r="D76" s="11" t="s">
        <v>58</v>
      </c>
      <c r="E76" s="13">
        <v>8</v>
      </c>
      <c r="F76" s="14">
        <v>76667</v>
      </c>
      <c r="G76" s="14">
        <v>153334</v>
      </c>
      <c r="H76" s="15">
        <v>198000</v>
      </c>
      <c r="I76" s="14">
        <v>396000</v>
      </c>
      <c r="J76" s="16">
        <v>1</v>
      </c>
      <c r="K76" s="14">
        <v>198000</v>
      </c>
      <c r="L76" s="14">
        <v>396000</v>
      </c>
      <c r="M76" s="14">
        <v>0</v>
      </c>
      <c r="N76" s="14">
        <v>0</v>
      </c>
      <c r="O76" s="14">
        <v>198000</v>
      </c>
      <c r="P76" s="14">
        <v>396000</v>
      </c>
      <c r="Q76" s="14">
        <f t="shared" si="2"/>
        <v>1584000</v>
      </c>
      <c r="R76" s="14">
        <v>242666</v>
      </c>
      <c r="S76" s="1">
        <v>0</v>
      </c>
      <c r="T76" s="1">
        <v>0</v>
      </c>
    </row>
    <row r="77" spans="1:20" ht="15" x14ac:dyDescent="0.2">
      <c r="A77" s="10">
        <v>77</v>
      </c>
      <c r="B77" s="11" t="s">
        <v>170</v>
      </c>
      <c r="C77" s="12" t="s">
        <v>128</v>
      </c>
      <c r="D77" s="11" t="s">
        <v>35</v>
      </c>
      <c r="E77" s="13">
        <v>57</v>
      </c>
      <c r="F77" s="14">
        <v>3000</v>
      </c>
      <c r="G77" s="14">
        <v>57000</v>
      </c>
      <c r="H77" s="15">
        <v>5100</v>
      </c>
      <c r="I77" s="14">
        <v>96900</v>
      </c>
      <c r="J77" s="16">
        <v>1</v>
      </c>
      <c r="K77" s="14">
        <v>5100</v>
      </c>
      <c r="L77" s="14">
        <v>96900</v>
      </c>
      <c r="M77" s="14">
        <v>0</v>
      </c>
      <c r="N77" s="14">
        <v>0</v>
      </c>
      <c r="O77" s="14">
        <v>5100</v>
      </c>
      <c r="P77" s="14">
        <v>96900</v>
      </c>
      <c r="Q77" s="14">
        <f t="shared" si="2"/>
        <v>290700</v>
      </c>
      <c r="R77" s="14">
        <v>39900</v>
      </c>
      <c r="S77" s="1">
        <v>0</v>
      </c>
      <c r="T77" s="1">
        <v>0</v>
      </c>
    </row>
    <row r="78" spans="1:20" ht="15" x14ac:dyDescent="0.2">
      <c r="A78" s="10">
        <v>89</v>
      </c>
      <c r="B78" s="11" t="s">
        <v>311</v>
      </c>
      <c r="C78" s="12" t="s">
        <v>53</v>
      </c>
      <c r="D78" s="11" t="s">
        <v>35</v>
      </c>
      <c r="E78" s="13">
        <v>3</v>
      </c>
      <c r="F78" s="14">
        <v>182000</v>
      </c>
      <c r="G78" s="14">
        <v>182000</v>
      </c>
      <c r="H78" s="15">
        <v>182000</v>
      </c>
      <c r="I78" s="14">
        <v>182000</v>
      </c>
      <c r="J78" s="16">
        <v>1</v>
      </c>
      <c r="K78" s="14">
        <v>182000</v>
      </c>
      <c r="L78" s="14">
        <v>182000</v>
      </c>
      <c r="M78" s="14">
        <v>0</v>
      </c>
      <c r="N78" s="14">
        <v>0</v>
      </c>
      <c r="O78" s="14">
        <v>182000</v>
      </c>
      <c r="P78" s="14">
        <v>182000</v>
      </c>
      <c r="Q78" s="14">
        <f t="shared" si="2"/>
        <v>546000</v>
      </c>
      <c r="R78" s="14">
        <v>0</v>
      </c>
    </row>
    <row r="79" spans="1:20" ht="15" x14ac:dyDescent="0.2">
      <c r="A79" s="10">
        <v>92</v>
      </c>
      <c r="B79" s="11" t="s">
        <v>210</v>
      </c>
      <c r="C79" s="12" t="s">
        <v>444</v>
      </c>
      <c r="D79" s="11" t="s">
        <v>35</v>
      </c>
      <c r="E79" s="13">
        <v>2</v>
      </c>
      <c r="F79" s="14">
        <v>9000</v>
      </c>
      <c r="G79" s="14">
        <v>18000</v>
      </c>
      <c r="H79" s="15">
        <v>160000</v>
      </c>
      <c r="I79" s="14">
        <v>320000</v>
      </c>
      <c r="J79" s="16">
        <v>1</v>
      </c>
      <c r="K79" s="14">
        <v>160000</v>
      </c>
      <c r="L79" s="14">
        <v>320000</v>
      </c>
      <c r="M79" s="14">
        <v>0</v>
      </c>
      <c r="N79" s="14">
        <v>0</v>
      </c>
      <c r="O79" s="14">
        <v>160000</v>
      </c>
      <c r="P79" s="14">
        <v>320000</v>
      </c>
      <c r="Q79" s="14">
        <f t="shared" si="2"/>
        <v>320000</v>
      </c>
      <c r="R79" s="14">
        <v>302000</v>
      </c>
    </row>
    <row r="80" spans="1:20" ht="15" x14ac:dyDescent="0.2">
      <c r="A80" s="10">
        <v>93</v>
      </c>
      <c r="B80" s="11" t="s">
        <v>218</v>
      </c>
      <c r="C80" s="12" t="s">
        <v>155</v>
      </c>
      <c r="D80" s="11" t="s">
        <v>35</v>
      </c>
      <c r="E80" s="13">
        <v>36</v>
      </c>
      <c r="F80" s="14">
        <v>9000</v>
      </c>
      <c r="G80" s="14">
        <v>108000</v>
      </c>
      <c r="H80" s="15">
        <v>33000</v>
      </c>
      <c r="I80" s="14">
        <v>396000</v>
      </c>
      <c r="J80" s="16">
        <v>1</v>
      </c>
      <c r="K80" s="14">
        <v>33000</v>
      </c>
      <c r="L80" s="14">
        <v>396000</v>
      </c>
      <c r="M80" s="14">
        <v>0</v>
      </c>
      <c r="N80" s="14">
        <v>0</v>
      </c>
      <c r="O80" s="14">
        <v>33000</v>
      </c>
      <c r="P80" s="14">
        <v>396000</v>
      </c>
      <c r="Q80" s="14">
        <f t="shared" si="2"/>
        <v>1188000</v>
      </c>
      <c r="R80" s="14">
        <v>288000</v>
      </c>
      <c r="S80" s="1">
        <v>0</v>
      </c>
      <c r="T80" s="1">
        <v>0</v>
      </c>
    </row>
    <row r="81" spans="1:20" ht="15" x14ac:dyDescent="0.2">
      <c r="A81" s="10">
        <v>96</v>
      </c>
      <c r="B81" s="11" t="s">
        <v>358</v>
      </c>
      <c r="C81" s="12" t="s">
        <v>157</v>
      </c>
      <c r="D81" s="11" t="s">
        <v>35</v>
      </c>
      <c r="E81" s="13">
        <v>12</v>
      </c>
      <c r="F81" s="14">
        <v>28333</v>
      </c>
      <c r="G81" s="14">
        <v>113332</v>
      </c>
      <c r="H81" s="15">
        <v>50000</v>
      </c>
      <c r="I81" s="14">
        <v>200000</v>
      </c>
      <c r="J81" s="16">
        <v>1</v>
      </c>
      <c r="K81" s="14">
        <v>50000</v>
      </c>
      <c r="L81" s="14">
        <v>200000</v>
      </c>
      <c r="M81" s="14">
        <v>0</v>
      </c>
      <c r="N81" s="14">
        <v>0</v>
      </c>
      <c r="O81" s="14">
        <v>50000</v>
      </c>
      <c r="P81" s="14">
        <v>200000</v>
      </c>
      <c r="Q81" s="14">
        <f t="shared" si="2"/>
        <v>600000</v>
      </c>
      <c r="R81" s="14">
        <v>86668</v>
      </c>
      <c r="S81" s="1">
        <v>0</v>
      </c>
      <c r="T81" s="1">
        <v>0</v>
      </c>
    </row>
    <row r="82" spans="1:20" ht="15" x14ac:dyDescent="0.2">
      <c r="A82" s="10">
        <v>99</v>
      </c>
      <c r="B82" s="11" t="s">
        <v>362</v>
      </c>
      <c r="C82" s="12" t="s">
        <v>159</v>
      </c>
      <c r="D82" s="11" t="s">
        <v>35</v>
      </c>
      <c r="E82" s="13">
        <v>4</v>
      </c>
      <c r="F82" s="14">
        <v>9000</v>
      </c>
      <c r="G82" s="14">
        <v>18000</v>
      </c>
      <c r="H82" s="15">
        <v>160000</v>
      </c>
      <c r="I82" s="14">
        <v>320000</v>
      </c>
      <c r="J82" s="16">
        <v>1</v>
      </c>
      <c r="K82" s="14">
        <v>160000</v>
      </c>
      <c r="L82" s="14">
        <v>320000</v>
      </c>
      <c r="M82" s="14">
        <v>0</v>
      </c>
      <c r="N82" s="14">
        <v>0</v>
      </c>
      <c r="O82" s="14">
        <v>160000</v>
      </c>
      <c r="P82" s="14">
        <v>320000</v>
      </c>
      <c r="Q82" s="14">
        <f t="shared" si="2"/>
        <v>640000</v>
      </c>
      <c r="R82" s="14">
        <v>302000</v>
      </c>
      <c r="S82" s="1">
        <v>0</v>
      </c>
      <c r="T82" s="1">
        <v>0</v>
      </c>
    </row>
    <row r="83" spans="1:20" s="39" customFormat="1" ht="16.5" customHeight="1" x14ac:dyDescent="0.2">
      <c r="A83" s="33"/>
      <c r="B83" s="34"/>
      <c r="C83" s="35" t="s">
        <v>549</v>
      </c>
      <c r="D83" s="34"/>
      <c r="E83" s="36"/>
      <c r="F83" s="37"/>
      <c r="G83" s="37"/>
      <c r="H83" s="37"/>
      <c r="I83" s="37"/>
      <c r="J83" s="38"/>
      <c r="K83" s="37"/>
      <c r="L83" s="37"/>
      <c r="M83" s="37"/>
      <c r="N83" s="37"/>
      <c r="O83" s="37"/>
      <c r="P83" s="37"/>
      <c r="Q83" s="37"/>
      <c r="R83" s="37"/>
    </row>
    <row r="84" spans="1:20" ht="16.5" customHeight="1" x14ac:dyDescent="0.2">
      <c r="A84" s="10">
        <v>33</v>
      </c>
      <c r="B84" s="11" t="s">
        <v>82</v>
      </c>
      <c r="C84" s="12" t="s">
        <v>63</v>
      </c>
      <c r="D84" s="11" t="s">
        <v>58</v>
      </c>
      <c r="E84" s="13">
        <v>3</v>
      </c>
      <c r="F84" s="14">
        <v>70000</v>
      </c>
      <c r="G84" s="14">
        <v>70000</v>
      </c>
      <c r="H84" s="15">
        <v>70000</v>
      </c>
      <c r="I84" s="14">
        <v>70000</v>
      </c>
      <c r="J84" s="16">
        <v>1</v>
      </c>
      <c r="K84" s="14">
        <v>70000</v>
      </c>
      <c r="L84" s="14">
        <v>70000</v>
      </c>
      <c r="M84" s="14">
        <v>0</v>
      </c>
      <c r="N84" s="14">
        <v>0</v>
      </c>
      <c r="O84" s="14">
        <v>70000</v>
      </c>
      <c r="P84" s="14">
        <v>70000</v>
      </c>
      <c r="Q84" s="14">
        <f t="shared" ref="Q84:Q115" si="3">E84*O84</f>
        <v>210000</v>
      </c>
      <c r="R84" s="14">
        <v>0</v>
      </c>
    </row>
    <row r="85" spans="1:20" ht="16.5" customHeight="1" x14ac:dyDescent="0.2">
      <c r="A85" s="10">
        <v>54</v>
      </c>
      <c r="B85" s="11" t="s">
        <v>123</v>
      </c>
      <c r="C85" s="12" t="s">
        <v>59</v>
      </c>
      <c r="D85" s="11" t="s">
        <v>60</v>
      </c>
      <c r="E85" s="13">
        <v>6</v>
      </c>
      <c r="F85" s="14">
        <v>290000</v>
      </c>
      <c r="G85" s="14">
        <v>580000</v>
      </c>
      <c r="H85" s="15">
        <v>290000</v>
      </c>
      <c r="I85" s="14">
        <v>580000</v>
      </c>
      <c r="J85" s="16">
        <v>1</v>
      </c>
      <c r="K85" s="14">
        <v>290000</v>
      </c>
      <c r="L85" s="14">
        <v>580000</v>
      </c>
      <c r="M85" s="14">
        <v>0</v>
      </c>
      <c r="N85" s="14">
        <v>0</v>
      </c>
      <c r="O85" s="14">
        <v>290000</v>
      </c>
      <c r="P85" s="14">
        <v>580000</v>
      </c>
      <c r="Q85" s="14">
        <f t="shared" si="3"/>
        <v>1740000</v>
      </c>
      <c r="R85" s="14">
        <v>0</v>
      </c>
    </row>
    <row r="86" spans="1:20" ht="16.5" customHeight="1" x14ac:dyDescent="0.2">
      <c r="A86" s="10">
        <v>57</v>
      </c>
      <c r="B86" s="11" t="s">
        <v>129</v>
      </c>
      <c r="C86" s="12" t="s">
        <v>61</v>
      </c>
      <c r="D86" s="11" t="s">
        <v>60</v>
      </c>
      <c r="E86" s="13">
        <v>3</v>
      </c>
      <c r="F86" s="14">
        <v>450000</v>
      </c>
      <c r="G86" s="14">
        <v>450000</v>
      </c>
      <c r="H86" s="15">
        <v>450000</v>
      </c>
      <c r="I86" s="14">
        <v>450000</v>
      </c>
      <c r="J86" s="16">
        <v>1</v>
      </c>
      <c r="K86" s="14">
        <v>450000</v>
      </c>
      <c r="L86" s="14">
        <v>450000</v>
      </c>
      <c r="M86" s="14">
        <v>0</v>
      </c>
      <c r="N86" s="14">
        <v>0</v>
      </c>
      <c r="O86" s="14">
        <v>450000</v>
      </c>
      <c r="P86" s="14">
        <v>450000</v>
      </c>
      <c r="Q86" s="14">
        <f t="shared" si="3"/>
        <v>1350000</v>
      </c>
      <c r="R86" s="14">
        <v>0</v>
      </c>
    </row>
    <row r="87" spans="1:20" ht="15" x14ac:dyDescent="0.2">
      <c r="A87" s="10">
        <v>20</v>
      </c>
      <c r="B87" s="11" t="s">
        <v>407</v>
      </c>
      <c r="C87" s="12" t="s">
        <v>62</v>
      </c>
      <c r="D87" s="11" t="s">
        <v>35</v>
      </c>
      <c r="E87" s="13">
        <v>3</v>
      </c>
      <c r="F87" s="14">
        <v>150000</v>
      </c>
      <c r="G87" s="14">
        <v>150000</v>
      </c>
      <c r="H87" s="15">
        <v>150000</v>
      </c>
      <c r="I87" s="14">
        <v>150000</v>
      </c>
      <c r="J87" s="16">
        <v>1</v>
      </c>
      <c r="K87" s="14">
        <v>150000</v>
      </c>
      <c r="L87" s="14">
        <v>150000</v>
      </c>
      <c r="M87" s="14">
        <v>0</v>
      </c>
      <c r="N87" s="14">
        <v>0</v>
      </c>
      <c r="O87" s="14">
        <v>150000</v>
      </c>
      <c r="P87" s="14">
        <v>150000</v>
      </c>
      <c r="Q87" s="14">
        <f t="shared" si="3"/>
        <v>450000</v>
      </c>
      <c r="R87" s="14">
        <v>0</v>
      </c>
    </row>
    <row r="88" spans="1:20" ht="15" x14ac:dyDescent="0.2">
      <c r="A88" s="10">
        <v>33</v>
      </c>
      <c r="B88" s="11" t="s">
        <v>415</v>
      </c>
      <c r="C88" s="12" t="s">
        <v>516</v>
      </c>
      <c r="D88" s="11" t="s">
        <v>35</v>
      </c>
      <c r="E88" s="13">
        <v>1</v>
      </c>
      <c r="F88" s="14">
        <v>300000</v>
      </c>
      <c r="G88" s="14">
        <v>300000</v>
      </c>
      <c r="H88" s="15">
        <v>350000</v>
      </c>
      <c r="I88" s="14">
        <v>350000</v>
      </c>
      <c r="J88" s="16">
        <v>1</v>
      </c>
      <c r="K88" s="14">
        <v>350000</v>
      </c>
      <c r="L88" s="14">
        <v>350000</v>
      </c>
      <c r="M88" s="14">
        <v>0</v>
      </c>
      <c r="N88" s="14">
        <v>0</v>
      </c>
      <c r="O88" s="14">
        <v>350000</v>
      </c>
      <c r="P88" s="14">
        <v>350000</v>
      </c>
      <c r="Q88" s="14">
        <f t="shared" si="3"/>
        <v>350000</v>
      </c>
      <c r="R88" s="14">
        <v>50000</v>
      </c>
    </row>
    <row r="89" spans="1:20" ht="15" x14ac:dyDescent="0.2">
      <c r="A89" s="10">
        <v>43</v>
      </c>
      <c r="B89" s="11" t="s">
        <v>421</v>
      </c>
      <c r="C89" s="12" t="s">
        <v>413</v>
      </c>
      <c r="D89" s="11" t="s">
        <v>35</v>
      </c>
      <c r="E89" s="13">
        <v>8</v>
      </c>
      <c r="F89" s="14">
        <v>12600</v>
      </c>
      <c r="G89" s="14">
        <v>25200</v>
      </c>
      <c r="H89" s="15">
        <v>33091</v>
      </c>
      <c r="I89" s="14">
        <v>66182</v>
      </c>
      <c r="J89" s="16">
        <v>1</v>
      </c>
      <c r="K89" s="14">
        <v>33091</v>
      </c>
      <c r="L89" s="14">
        <v>66182</v>
      </c>
      <c r="M89" s="14">
        <v>0</v>
      </c>
      <c r="N89" s="14">
        <v>0</v>
      </c>
      <c r="O89" s="14">
        <v>33091</v>
      </c>
      <c r="P89" s="14">
        <v>66182</v>
      </c>
      <c r="Q89" s="14">
        <f t="shared" si="3"/>
        <v>264728</v>
      </c>
      <c r="R89" s="14">
        <v>40982</v>
      </c>
      <c r="S89" s="1">
        <v>0</v>
      </c>
      <c r="T89" s="1">
        <v>0</v>
      </c>
    </row>
    <row r="90" spans="1:20" ht="15" x14ac:dyDescent="0.2">
      <c r="A90" s="10">
        <v>23</v>
      </c>
      <c r="B90" s="11" t="s">
        <v>33</v>
      </c>
      <c r="C90" s="12" t="s">
        <v>176</v>
      </c>
      <c r="D90" s="11" t="s">
        <v>37</v>
      </c>
      <c r="E90" s="13">
        <v>532</v>
      </c>
      <c r="F90" s="14">
        <v>11200</v>
      </c>
      <c r="G90" s="14">
        <v>1552919.76</v>
      </c>
      <c r="H90" s="15">
        <v>16300</v>
      </c>
      <c r="I90" s="14">
        <v>2260052.8649999998</v>
      </c>
      <c r="J90" s="16">
        <v>1</v>
      </c>
      <c r="K90" s="14">
        <v>16300</v>
      </c>
      <c r="L90" s="14">
        <v>2260052.8649999998</v>
      </c>
      <c r="M90" s="14">
        <v>0</v>
      </c>
      <c r="N90" s="14">
        <v>0</v>
      </c>
      <c r="O90" s="14">
        <v>16300</v>
      </c>
      <c r="P90" s="14">
        <v>2260052.8649999998</v>
      </c>
      <c r="Q90" s="14">
        <f t="shared" si="3"/>
        <v>8671600</v>
      </c>
      <c r="R90" s="14">
        <v>707133.10499999975</v>
      </c>
      <c r="S90" s="1">
        <v>0</v>
      </c>
      <c r="T90" s="1">
        <v>0</v>
      </c>
    </row>
    <row r="91" spans="1:20" ht="15" x14ac:dyDescent="0.2">
      <c r="A91" s="10">
        <v>29</v>
      </c>
      <c r="B91" s="11" t="s">
        <v>74</v>
      </c>
      <c r="C91" s="12" t="s">
        <v>178</v>
      </c>
      <c r="D91" s="11" t="s">
        <v>35</v>
      </c>
      <c r="E91" s="13">
        <v>30</v>
      </c>
      <c r="F91" s="14">
        <v>44600</v>
      </c>
      <c r="G91" s="14">
        <v>446000</v>
      </c>
      <c r="H91" s="15">
        <v>62300</v>
      </c>
      <c r="I91" s="14">
        <v>623000</v>
      </c>
      <c r="J91" s="16">
        <v>1</v>
      </c>
      <c r="K91" s="14">
        <v>62300</v>
      </c>
      <c r="L91" s="14">
        <v>623000</v>
      </c>
      <c r="M91" s="14">
        <v>0</v>
      </c>
      <c r="N91" s="14">
        <v>0</v>
      </c>
      <c r="O91" s="14">
        <v>62300</v>
      </c>
      <c r="P91" s="14">
        <v>623000</v>
      </c>
      <c r="Q91" s="14">
        <f t="shared" si="3"/>
        <v>1869000</v>
      </c>
      <c r="R91" s="14">
        <v>177000</v>
      </c>
      <c r="S91" s="1">
        <v>0</v>
      </c>
      <c r="T91" s="1">
        <v>0</v>
      </c>
    </row>
    <row r="92" spans="1:20" ht="15" x14ac:dyDescent="0.2">
      <c r="A92" s="10">
        <v>32</v>
      </c>
      <c r="B92" s="11" t="s">
        <v>80</v>
      </c>
      <c r="C92" s="12" t="s">
        <v>180</v>
      </c>
      <c r="D92" s="11" t="s">
        <v>35</v>
      </c>
      <c r="E92" s="13">
        <v>18</v>
      </c>
      <c r="F92" s="14">
        <v>29500</v>
      </c>
      <c r="G92" s="14">
        <v>177000</v>
      </c>
      <c r="H92" s="15">
        <v>39500</v>
      </c>
      <c r="I92" s="14">
        <v>237000</v>
      </c>
      <c r="J92" s="16">
        <v>1</v>
      </c>
      <c r="K92" s="14">
        <v>39500</v>
      </c>
      <c r="L92" s="14">
        <v>237000</v>
      </c>
      <c r="M92" s="14">
        <v>0</v>
      </c>
      <c r="N92" s="14">
        <v>0</v>
      </c>
      <c r="O92" s="14">
        <v>39500</v>
      </c>
      <c r="P92" s="14">
        <v>237000</v>
      </c>
      <c r="Q92" s="14">
        <f t="shared" si="3"/>
        <v>711000</v>
      </c>
      <c r="R92" s="14">
        <v>60000</v>
      </c>
      <c r="S92" s="1">
        <v>0</v>
      </c>
      <c r="T92" s="1">
        <v>0</v>
      </c>
    </row>
    <row r="93" spans="1:20" ht="15" x14ac:dyDescent="0.2">
      <c r="A93" s="10">
        <v>40</v>
      </c>
      <c r="B93" s="11" t="s">
        <v>98</v>
      </c>
      <c r="C93" s="12" t="s">
        <v>185</v>
      </c>
      <c r="D93" s="11" t="s">
        <v>43</v>
      </c>
      <c r="E93" s="13">
        <v>61.2</v>
      </c>
      <c r="F93" s="14">
        <v>7500</v>
      </c>
      <c r="G93" s="14">
        <v>153000</v>
      </c>
      <c r="H93" s="15">
        <v>8733</v>
      </c>
      <c r="I93" s="14">
        <v>178153.19999999998</v>
      </c>
      <c r="J93" s="16">
        <v>1</v>
      </c>
      <c r="K93" s="14">
        <v>8733</v>
      </c>
      <c r="L93" s="14">
        <v>178153.19999999998</v>
      </c>
      <c r="M93" s="14">
        <v>0</v>
      </c>
      <c r="N93" s="14">
        <v>0</v>
      </c>
      <c r="O93" s="14">
        <v>8733</v>
      </c>
      <c r="P93" s="14">
        <v>178153.19999999998</v>
      </c>
      <c r="Q93" s="14">
        <f t="shared" si="3"/>
        <v>534459.6</v>
      </c>
      <c r="R93" s="14">
        <v>25153.199999999983</v>
      </c>
      <c r="S93" s="1">
        <v>0</v>
      </c>
      <c r="T93" s="1">
        <v>0</v>
      </c>
    </row>
    <row r="94" spans="1:20" ht="15" x14ac:dyDescent="0.2">
      <c r="A94" s="10">
        <v>43</v>
      </c>
      <c r="B94" s="11" t="s">
        <v>104</v>
      </c>
      <c r="C94" s="12" t="s">
        <v>416</v>
      </c>
      <c r="D94" s="11" t="s">
        <v>43</v>
      </c>
      <c r="E94" s="13">
        <v>128.6</v>
      </c>
      <c r="F94" s="14">
        <v>13182</v>
      </c>
      <c r="G94" s="14">
        <v>266276.40000000002</v>
      </c>
      <c r="H94" s="15">
        <v>13182</v>
      </c>
      <c r="I94" s="14">
        <v>266276.40000000002</v>
      </c>
      <c r="J94" s="16">
        <v>1</v>
      </c>
      <c r="K94" s="14">
        <v>13182</v>
      </c>
      <c r="L94" s="14">
        <v>266276.40000000002</v>
      </c>
      <c r="M94" s="14">
        <v>0</v>
      </c>
      <c r="N94" s="14">
        <v>0</v>
      </c>
      <c r="O94" s="14">
        <v>13182</v>
      </c>
      <c r="P94" s="14">
        <v>266276.40000000002</v>
      </c>
      <c r="Q94" s="14">
        <f t="shared" si="3"/>
        <v>1695205.2</v>
      </c>
      <c r="R94" s="14">
        <v>0</v>
      </c>
      <c r="S94" s="1">
        <v>0</v>
      </c>
      <c r="T94" s="1">
        <v>0</v>
      </c>
    </row>
    <row r="95" spans="1:20" ht="15" x14ac:dyDescent="0.2">
      <c r="A95" s="10">
        <v>46</v>
      </c>
      <c r="B95" s="11" t="s">
        <v>110</v>
      </c>
      <c r="C95" s="12" t="s">
        <v>187</v>
      </c>
      <c r="D95" s="11" t="s">
        <v>43</v>
      </c>
      <c r="E95" s="13">
        <v>53.5</v>
      </c>
      <c r="F95" s="14">
        <v>55909</v>
      </c>
      <c r="G95" s="14">
        <v>993838.38399999996</v>
      </c>
      <c r="H95" s="15">
        <v>124800</v>
      </c>
      <c r="I95" s="14">
        <v>2218444.7999999998</v>
      </c>
      <c r="J95" s="16">
        <v>1</v>
      </c>
      <c r="K95" s="14">
        <v>124800</v>
      </c>
      <c r="L95" s="14">
        <v>2218444.7999999998</v>
      </c>
      <c r="M95" s="14">
        <v>0</v>
      </c>
      <c r="N95" s="14">
        <v>0</v>
      </c>
      <c r="O95" s="14">
        <v>124800</v>
      </c>
      <c r="P95" s="14">
        <v>2218444.7999999998</v>
      </c>
      <c r="Q95" s="14">
        <f t="shared" si="3"/>
        <v>6676800</v>
      </c>
      <c r="R95" s="14">
        <v>1224606.4159999997</v>
      </c>
      <c r="S95" s="1">
        <v>0</v>
      </c>
      <c r="T95" s="1">
        <v>0</v>
      </c>
    </row>
    <row r="96" spans="1:20" ht="15" x14ac:dyDescent="0.2">
      <c r="A96" s="10">
        <v>49</v>
      </c>
      <c r="B96" s="11" t="s">
        <v>115</v>
      </c>
      <c r="C96" s="12" t="s">
        <v>66</v>
      </c>
      <c r="D96" s="11" t="s">
        <v>35</v>
      </c>
      <c r="E96" s="13">
        <v>12</v>
      </c>
      <c r="F96" s="14">
        <v>25000</v>
      </c>
      <c r="G96" s="14">
        <v>100000</v>
      </c>
      <c r="H96" s="15">
        <v>25000</v>
      </c>
      <c r="I96" s="14">
        <v>100000</v>
      </c>
      <c r="J96" s="16">
        <v>1</v>
      </c>
      <c r="K96" s="14">
        <v>25000</v>
      </c>
      <c r="L96" s="14">
        <v>100000</v>
      </c>
      <c r="M96" s="14">
        <v>0</v>
      </c>
      <c r="N96" s="14">
        <v>0</v>
      </c>
      <c r="O96" s="14">
        <v>25000</v>
      </c>
      <c r="P96" s="14">
        <v>100000</v>
      </c>
      <c r="Q96" s="14">
        <f t="shared" si="3"/>
        <v>300000</v>
      </c>
      <c r="R96" s="14">
        <v>0</v>
      </c>
    </row>
    <row r="97" spans="1:20" ht="15" x14ac:dyDescent="0.2">
      <c r="A97" s="10">
        <v>52</v>
      </c>
      <c r="B97" s="11" t="s">
        <v>121</v>
      </c>
      <c r="C97" s="12" t="s">
        <v>418</v>
      </c>
      <c r="D97" s="11" t="s">
        <v>43</v>
      </c>
      <c r="E97" s="13">
        <v>145</v>
      </c>
      <c r="F97" s="14">
        <v>167727</v>
      </c>
      <c r="G97" s="14">
        <v>5251532.37</v>
      </c>
      <c r="H97" s="15">
        <v>249200</v>
      </c>
      <c r="I97" s="14">
        <v>7802452</v>
      </c>
      <c r="J97" s="16">
        <v>1</v>
      </c>
      <c r="K97" s="14">
        <v>249200</v>
      </c>
      <c r="L97" s="14">
        <v>7802452</v>
      </c>
      <c r="M97" s="14">
        <v>0</v>
      </c>
      <c r="N97" s="14">
        <v>0</v>
      </c>
      <c r="O97" s="14">
        <v>249200</v>
      </c>
      <c r="P97" s="14">
        <v>7802452</v>
      </c>
      <c r="Q97" s="14">
        <f t="shared" si="3"/>
        <v>36134000</v>
      </c>
      <c r="R97" s="14">
        <v>2550919.63</v>
      </c>
      <c r="S97" s="1">
        <v>0</v>
      </c>
      <c r="T97" s="1">
        <v>0</v>
      </c>
    </row>
    <row r="98" spans="1:20" ht="15" x14ac:dyDescent="0.2">
      <c r="A98" s="10">
        <v>55</v>
      </c>
      <c r="B98" s="11" t="s">
        <v>129</v>
      </c>
      <c r="C98" s="12" t="s">
        <v>456</v>
      </c>
      <c r="D98" s="11" t="s">
        <v>43</v>
      </c>
      <c r="E98" s="13">
        <v>5</v>
      </c>
      <c r="F98" s="14">
        <v>22182</v>
      </c>
      <c r="G98" s="14">
        <v>111464.55</v>
      </c>
      <c r="H98" s="15">
        <v>22182</v>
      </c>
      <c r="I98" s="14">
        <v>111464.55</v>
      </c>
      <c r="J98" s="16">
        <v>1</v>
      </c>
      <c r="K98" s="14">
        <v>22182</v>
      </c>
      <c r="L98" s="14">
        <v>111464.55</v>
      </c>
      <c r="M98" s="14">
        <v>0</v>
      </c>
      <c r="N98" s="14">
        <v>0</v>
      </c>
      <c r="O98" s="14">
        <v>22182</v>
      </c>
      <c r="P98" s="14">
        <v>111464.55</v>
      </c>
      <c r="Q98" s="14">
        <f t="shared" si="3"/>
        <v>110910</v>
      </c>
      <c r="R98" s="14">
        <v>0</v>
      </c>
    </row>
    <row r="99" spans="1:20" ht="15" x14ac:dyDescent="0.2">
      <c r="A99" s="10">
        <v>56</v>
      </c>
      <c r="B99" s="11" t="s">
        <v>131</v>
      </c>
      <c r="C99" s="12" t="s">
        <v>340</v>
      </c>
      <c r="D99" s="11" t="s">
        <v>43</v>
      </c>
      <c r="E99" s="13">
        <v>172</v>
      </c>
      <c r="F99" s="14">
        <v>39636</v>
      </c>
      <c r="G99" s="14">
        <v>2390050.7999999998</v>
      </c>
      <c r="H99" s="15">
        <v>39636</v>
      </c>
      <c r="I99" s="14">
        <v>2390050.7999999998</v>
      </c>
      <c r="J99" s="16">
        <v>1</v>
      </c>
      <c r="K99" s="14">
        <v>39636</v>
      </c>
      <c r="L99" s="14">
        <v>2390050.7999999998</v>
      </c>
      <c r="M99" s="14">
        <v>0</v>
      </c>
      <c r="N99" s="14">
        <v>0</v>
      </c>
      <c r="O99" s="14">
        <v>39636</v>
      </c>
      <c r="P99" s="14">
        <v>2390050.7999999998</v>
      </c>
      <c r="Q99" s="14">
        <f t="shared" si="3"/>
        <v>6817392</v>
      </c>
      <c r="R99" s="14">
        <v>0</v>
      </c>
      <c r="S99" s="1">
        <v>0</v>
      </c>
      <c r="T99" s="1">
        <v>0</v>
      </c>
    </row>
    <row r="100" spans="1:20" ht="15" x14ac:dyDescent="0.2">
      <c r="A100" s="10">
        <v>59</v>
      </c>
      <c r="B100" s="11" t="s">
        <v>138</v>
      </c>
      <c r="C100" s="12" t="s">
        <v>342</v>
      </c>
      <c r="D100" s="11" t="s">
        <v>43</v>
      </c>
      <c r="E100" s="13">
        <v>30.2</v>
      </c>
      <c r="F100" s="14">
        <v>51364</v>
      </c>
      <c r="G100" s="14">
        <v>412966.56000000006</v>
      </c>
      <c r="H100" s="15">
        <v>51364</v>
      </c>
      <c r="I100" s="14">
        <v>412966.56000000006</v>
      </c>
      <c r="J100" s="16">
        <v>1</v>
      </c>
      <c r="K100" s="14">
        <v>51364</v>
      </c>
      <c r="L100" s="14">
        <v>412966.56000000006</v>
      </c>
      <c r="M100" s="14">
        <v>0</v>
      </c>
      <c r="N100" s="14">
        <v>0</v>
      </c>
      <c r="O100" s="14">
        <v>51364</v>
      </c>
      <c r="P100" s="14">
        <v>412966.56000000006</v>
      </c>
      <c r="Q100" s="14">
        <f t="shared" si="3"/>
        <v>1551192.8</v>
      </c>
      <c r="R100" s="14">
        <v>0</v>
      </c>
      <c r="S100" s="1">
        <v>0</v>
      </c>
      <c r="T100" s="1">
        <v>0</v>
      </c>
    </row>
    <row r="101" spans="1:20" ht="15" x14ac:dyDescent="0.2">
      <c r="A101" s="10">
        <v>62</v>
      </c>
      <c r="B101" s="11" t="s">
        <v>144</v>
      </c>
      <c r="C101" s="12" t="s">
        <v>189</v>
      </c>
      <c r="D101" s="11" t="s">
        <v>43</v>
      </c>
      <c r="E101" s="13">
        <v>2203</v>
      </c>
      <c r="F101" s="14">
        <v>1733</v>
      </c>
      <c r="G101" s="14">
        <v>1202008.8</v>
      </c>
      <c r="H101" s="15">
        <v>4970</v>
      </c>
      <c r="I101" s="14">
        <v>3447192</v>
      </c>
      <c r="J101" s="16">
        <v>1</v>
      </c>
      <c r="K101" s="14">
        <v>4970</v>
      </c>
      <c r="L101" s="14">
        <v>3447192</v>
      </c>
      <c r="M101" s="14">
        <v>0</v>
      </c>
      <c r="N101" s="14">
        <v>0</v>
      </c>
      <c r="O101" s="14">
        <v>4970</v>
      </c>
      <c r="P101" s="14">
        <v>3447192</v>
      </c>
      <c r="Q101" s="14">
        <f t="shared" si="3"/>
        <v>10948910</v>
      </c>
      <c r="R101" s="14">
        <v>2245183.2000000002</v>
      </c>
      <c r="S101" s="1">
        <v>0</v>
      </c>
      <c r="T101" s="1">
        <v>0</v>
      </c>
    </row>
    <row r="102" spans="1:20" ht="15" x14ac:dyDescent="0.2">
      <c r="A102" s="10">
        <v>67</v>
      </c>
      <c r="B102" s="11" t="s">
        <v>154</v>
      </c>
      <c r="C102" s="12" t="s">
        <v>190</v>
      </c>
      <c r="D102" s="11" t="s">
        <v>43</v>
      </c>
      <c r="E102" s="13">
        <v>1010</v>
      </c>
      <c r="F102" s="14">
        <v>7500</v>
      </c>
      <c r="G102" s="14">
        <v>2371500</v>
      </c>
      <c r="H102" s="15">
        <v>6070</v>
      </c>
      <c r="I102" s="14">
        <v>1919334</v>
      </c>
      <c r="J102" s="16">
        <v>1</v>
      </c>
      <c r="K102" s="14">
        <v>6070</v>
      </c>
      <c r="L102" s="14">
        <v>1919334</v>
      </c>
      <c r="M102" s="14">
        <v>0</v>
      </c>
      <c r="N102" s="14">
        <v>0</v>
      </c>
      <c r="O102" s="14">
        <v>6070</v>
      </c>
      <c r="P102" s="14">
        <v>1919334</v>
      </c>
      <c r="Q102" s="14">
        <f t="shared" si="3"/>
        <v>6130700</v>
      </c>
      <c r="R102" s="14">
        <v>-452166</v>
      </c>
      <c r="S102" s="1">
        <v>0</v>
      </c>
      <c r="T102" s="1">
        <v>0</v>
      </c>
    </row>
    <row r="103" spans="1:20" ht="15" x14ac:dyDescent="0.2">
      <c r="A103" s="10">
        <v>71</v>
      </c>
      <c r="B103" s="11" t="s">
        <v>162</v>
      </c>
      <c r="C103" s="12" t="s">
        <v>344</v>
      </c>
      <c r="D103" s="11" t="s">
        <v>43</v>
      </c>
      <c r="E103" s="13">
        <v>16.2</v>
      </c>
      <c r="F103" s="14">
        <v>50636</v>
      </c>
      <c r="G103" s="14">
        <v>204569.44</v>
      </c>
      <c r="H103" s="15">
        <v>124800</v>
      </c>
      <c r="I103" s="14">
        <v>504192</v>
      </c>
      <c r="J103" s="16">
        <v>1</v>
      </c>
      <c r="K103" s="14">
        <v>124800</v>
      </c>
      <c r="L103" s="14">
        <v>504192</v>
      </c>
      <c r="M103" s="14">
        <v>0</v>
      </c>
      <c r="N103" s="14">
        <v>0</v>
      </c>
      <c r="O103" s="14">
        <v>124800</v>
      </c>
      <c r="P103" s="14">
        <v>504192</v>
      </c>
      <c r="Q103" s="14">
        <f t="shared" si="3"/>
        <v>2021760</v>
      </c>
      <c r="R103" s="14">
        <v>299622.56</v>
      </c>
      <c r="S103" s="1">
        <v>0</v>
      </c>
      <c r="T103" s="1">
        <v>0</v>
      </c>
    </row>
    <row r="104" spans="1:20" ht="15" x14ac:dyDescent="0.2">
      <c r="A104" s="10">
        <v>74</v>
      </c>
      <c r="B104" s="11" t="s">
        <v>168</v>
      </c>
      <c r="C104" s="12" t="s">
        <v>346</v>
      </c>
      <c r="D104" s="11" t="s">
        <v>43</v>
      </c>
      <c r="E104" s="13">
        <v>22.3</v>
      </c>
      <c r="F104" s="14">
        <v>12818</v>
      </c>
      <c r="G104" s="14">
        <v>77677.08</v>
      </c>
      <c r="H104" s="15">
        <v>19900</v>
      </c>
      <c r="I104" s="14">
        <v>120593.99999999999</v>
      </c>
      <c r="J104" s="16">
        <v>1</v>
      </c>
      <c r="K104" s="14">
        <v>19900</v>
      </c>
      <c r="L104" s="14">
        <v>120593.99999999999</v>
      </c>
      <c r="M104" s="14">
        <v>0</v>
      </c>
      <c r="N104" s="14">
        <v>0</v>
      </c>
      <c r="O104" s="14">
        <v>19900</v>
      </c>
      <c r="P104" s="14">
        <v>120593.99999999999</v>
      </c>
      <c r="Q104" s="14">
        <f t="shared" si="3"/>
        <v>443770</v>
      </c>
      <c r="R104" s="14">
        <v>42916.919999999984</v>
      </c>
      <c r="S104" s="1">
        <v>0</v>
      </c>
      <c r="T104" s="1">
        <v>0</v>
      </c>
    </row>
    <row r="105" spans="1:20" ht="15" x14ac:dyDescent="0.2">
      <c r="A105" s="10">
        <v>77</v>
      </c>
      <c r="B105" s="11" t="s">
        <v>175</v>
      </c>
      <c r="C105" s="12" t="s">
        <v>348</v>
      </c>
      <c r="D105" s="11" t="s">
        <v>43</v>
      </c>
      <c r="E105" s="13">
        <v>11.2</v>
      </c>
      <c r="F105" s="14">
        <v>16182</v>
      </c>
      <c r="G105" s="14">
        <v>49031.46</v>
      </c>
      <c r="H105" s="15">
        <v>23700</v>
      </c>
      <c r="I105" s="14">
        <v>71811</v>
      </c>
      <c r="J105" s="16">
        <v>1</v>
      </c>
      <c r="K105" s="14">
        <v>23700</v>
      </c>
      <c r="L105" s="14">
        <v>71811</v>
      </c>
      <c r="M105" s="14">
        <v>0</v>
      </c>
      <c r="N105" s="14">
        <v>0</v>
      </c>
      <c r="O105" s="14">
        <v>23700</v>
      </c>
      <c r="P105" s="14">
        <v>71811</v>
      </c>
      <c r="Q105" s="14">
        <f t="shared" si="3"/>
        <v>265440</v>
      </c>
      <c r="R105" s="14">
        <v>22779.54</v>
      </c>
      <c r="S105" s="1">
        <v>0</v>
      </c>
      <c r="T105" s="1">
        <v>0</v>
      </c>
    </row>
    <row r="106" spans="1:20" ht="15" x14ac:dyDescent="0.2">
      <c r="A106" s="10">
        <v>80</v>
      </c>
      <c r="B106" s="11" t="s">
        <v>181</v>
      </c>
      <c r="C106" s="12" t="s">
        <v>350</v>
      </c>
      <c r="D106" s="11" t="s">
        <v>43</v>
      </c>
      <c r="E106" s="13">
        <v>134.6</v>
      </c>
      <c r="F106" s="14">
        <v>19545</v>
      </c>
      <c r="G106" s="14">
        <v>236885.4</v>
      </c>
      <c r="H106" s="15">
        <v>39000</v>
      </c>
      <c r="I106" s="14">
        <v>472679.99999999994</v>
      </c>
      <c r="J106" s="16">
        <v>1</v>
      </c>
      <c r="K106" s="14">
        <v>39000</v>
      </c>
      <c r="L106" s="14">
        <v>472679.99999999994</v>
      </c>
      <c r="M106" s="14">
        <v>0</v>
      </c>
      <c r="N106" s="14">
        <v>0</v>
      </c>
      <c r="O106" s="14">
        <v>39000</v>
      </c>
      <c r="P106" s="14">
        <v>472679.99999999994</v>
      </c>
      <c r="Q106" s="14">
        <f t="shared" si="3"/>
        <v>5249400</v>
      </c>
      <c r="R106" s="14">
        <v>235794.59999999995</v>
      </c>
      <c r="S106" s="1">
        <v>0</v>
      </c>
      <c r="T106" s="1">
        <v>0</v>
      </c>
    </row>
    <row r="107" spans="1:20" ht="15" x14ac:dyDescent="0.2">
      <c r="A107" s="10">
        <v>85</v>
      </c>
      <c r="B107" s="11" t="s">
        <v>191</v>
      </c>
      <c r="C107" s="12" t="s">
        <v>457</v>
      </c>
      <c r="D107" s="11" t="s">
        <v>43</v>
      </c>
      <c r="E107" s="13">
        <v>4.0999999999999996</v>
      </c>
      <c r="F107" s="14">
        <v>33545</v>
      </c>
      <c r="G107" s="14">
        <v>135521.79999999999</v>
      </c>
      <c r="H107" s="15">
        <v>55500</v>
      </c>
      <c r="I107" s="14">
        <v>224220</v>
      </c>
      <c r="J107" s="16">
        <v>1</v>
      </c>
      <c r="K107" s="14">
        <v>55500</v>
      </c>
      <c r="L107" s="14">
        <v>224220</v>
      </c>
      <c r="M107" s="14">
        <v>0</v>
      </c>
      <c r="N107" s="14">
        <v>0</v>
      </c>
      <c r="O107" s="14">
        <v>55500</v>
      </c>
      <c r="P107" s="14">
        <v>224220</v>
      </c>
      <c r="Q107" s="14">
        <f t="shared" si="3"/>
        <v>227549.99999999997</v>
      </c>
      <c r="R107" s="14">
        <v>88698.200000000012</v>
      </c>
    </row>
    <row r="108" spans="1:20" ht="15" x14ac:dyDescent="0.2">
      <c r="A108" s="10">
        <v>86</v>
      </c>
      <c r="B108" s="11" t="s">
        <v>193</v>
      </c>
      <c r="C108" s="12" t="s">
        <v>352</v>
      </c>
      <c r="D108" s="11" t="s">
        <v>43</v>
      </c>
      <c r="E108" s="13">
        <v>70</v>
      </c>
      <c r="F108" s="14">
        <v>33545</v>
      </c>
      <c r="G108" s="14">
        <v>677609.00000000012</v>
      </c>
      <c r="H108" s="15">
        <v>79700</v>
      </c>
      <c r="I108" s="14">
        <v>1609940.0000000002</v>
      </c>
      <c r="J108" s="16">
        <v>1</v>
      </c>
      <c r="K108" s="14">
        <v>79700</v>
      </c>
      <c r="L108" s="14">
        <v>1609940.0000000002</v>
      </c>
      <c r="M108" s="14">
        <v>0</v>
      </c>
      <c r="N108" s="14">
        <v>0</v>
      </c>
      <c r="O108" s="14">
        <v>79700</v>
      </c>
      <c r="P108" s="14">
        <v>1609940.0000000002</v>
      </c>
      <c r="Q108" s="14">
        <f t="shared" si="3"/>
        <v>5579000</v>
      </c>
      <c r="R108" s="14">
        <v>932331.00000000012</v>
      </c>
      <c r="S108" s="1">
        <v>0</v>
      </c>
      <c r="T108" s="1">
        <v>0</v>
      </c>
    </row>
    <row r="109" spans="1:20" ht="15" x14ac:dyDescent="0.2">
      <c r="A109" s="10">
        <v>91</v>
      </c>
      <c r="B109" s="11" t="s">
        <v>202</v>
      </c>
      <c r="C109" s="12" t="s">
        <v>518</v>
      </c>
      <c r="D109" s="11" t="s">
        <v>43</v>
      </c>
      <c r="E109" s="13">
        <v>76.5</v>
      </c>
      <c r="F109" s="14">
        <v>9100</v>
      </c>
      <c r="G109" s="14">
        <v>696150</v>
      </c>
      <c r="H109" s="15">
        <v>12200</v>
      </c>
      <c r="I109" s="14">
        <v>933300</v>
      </c>
      <c r="J109" s="16">
        <v>1</v>
      </c>
      <c r="K109" s="14">
        <v>12200</v>
      </c>
      <c r="L109" s="14">
        <v>933300</v>
      </c>
      <c r="M109" s="14">
        <v>0</v>
      </c>
      <c r="N109" s="14">
        <v>0</v>
      </c>
      <c r="O109" s="14">
        <v>12200</v>
      </c>
      <c r="P109" s="14">
        <v>933300</v>
      </c>
      <c r="Q109" s="14">
        <f t="shared" si="3"/>
        <v>933300</v>
      </c>
      <c r="R109" s="14">
        <v>237150</v>
      </c>
    </row>
    <row r="110" spans="1:20" ht="15" x14ac:dyDescent="0.2">
      <c r="A110" s="10">
        <v>92</v>
      </c>
      <c r="B110" s="11" t="s">
        <v>204</v>
      </c>
      <c r="C110" s="12" t="s">
        <v>520</v>
      </c>
      <c r="D110" s="11" t="s">
        <v>43</v>
      </c>
      <c r="E110" s="13">
        <v>49</v>
      </c>
      <c r="F110" s="14">
        <v>16546</v>
      </c>
      <c r="G110" s="14">
        <v>810092.16</v>
      </c>
      <c r="H110" s="15">
        <v>14800</v>
      </c>
      <c r="I110" s="14">
        <v>724608</v>
      </c>
      <c r="J110" s="16">
        <v>1</v>
      </c>
      <c r="K110" s="14">
        <v>14800</v>
      </c>
      <c r="L110" s="14">
        <v>724608</v>
      </c>
      <c r="M110" s="14">
        <v>0</v>
      </c>
      <c r="N110" s="14">
        <v>0</v>
      </c>
      <c r="O110" s="14">
        <v>14800</v>
      </c>
      <c r="P110" s="14">
        <v>724608</v>
      </c>
      <c r="Q110" s="14">
        <f t="shared" si="3"/>
        <v>725200</v>
      </c>
      <c r="R110" s="14">
        <v>-85484.160000000033</v>
      </c>
    </row>
    <row r="111" spans="1:20" ht="15" x14ac:dyDescent="0.2">
      <c r="A111" s="10">
        <v>93</v>
      </c>
      <c r="B111" s="11" t="s">
        <v>206</v>
      </c>
      <c r="C111" s="12" t="s">
        <v>354</v>
      </c>
      <c r="D111" s="11" t="s">
        <v>35</v>
      </c>
      <c r="E111" s="13">
        <v>12</v>
      </c>
      <c r="F111" s="14">
        <v>28000</v>
      </c>
      <c r="G111" s="14">
        <v>112000</v>
      </c>
      <c r="H111" s="15">
        <v>145000</v>
      </c>
      <c r="I111" s="14">
        <v>580000</v>
      </c>
      <c r="J111" s="16">
        <v>1</v>
      </c>
      <c r="K111" s="14">
        <v>145000</v>
      </c>
      <c r="L111" s="14">
        <v>580000</v>
      </c>
      <c r="M111" s="14">
        <v>0</v>
      </c>
      <c r="N111" s="14">
        <v>0</v>
      </c>
      <c r="O111" s="14">
        <v>145000</v>
      </c>
      <c r="P111" s="14">
        <v>580000</v>
      </c>
      <c r="Q111" s="14">
        <f t="shared" si="3"/>
        <v>1740000</v>
      </c>
      <c r="R111" s="14">
        <v>468000</v>
      </c>
      <c r="S111" s="1">
        <v>0</v>
      </c>
      <c r="T111" s="1">
        <v>0</v>
      </c>
    </row>
    <row r="112" spans="1:20" ht="15" x14ac:dyDescent="0.2">
      <c r="A112" s="10">
        <v>96</v>
      </c>
      <c r="B112" s="11" t="s">
        <v>210</v>
      </c>
      <c r="C112" s="12" t="s">
        <v>192</v>
      </c>
      <c r="D112" s="11" t="s">
        <v>35</v>
      </c>
      <c r="E112" s="13">
        <v>12</v>
      </c>
      <c r="F112" s="14">
        <v>563333</v>
      </c>
      <c r="G112" s="14">
        <v>2253332</v>
      </c>
      <c r="H112" s="15">
        <v>1250000</v>
      </c>
      <c r="I112" s="14">
        <v>5000000</v>
      </c>
      <c r="J112" s="16">
        <v>1</v>
      </c>
      <c r="K112" s="14">
        <v>1250000</v>
      </c>
      <c r="L112" s="14">
        <v>5000000</v>
      </c>
      <c r="M112" s="14">
        <v>0</v>
      </c>
      <c r="N112" s="14">
        <v>0</v>
      </c>
      <c r="O112" s="14">
        <v>1250000</v>
      </c>
      <c r="P112" s="14">
        <v>5000000</v>
      </c>
      <c r="Q112" s="14">
        <f t="shared" si="3"/>
        <v>15000000</v>
      </c>
      <c r="R112" s="14">
        <v>2746668</v>
      </c>
      <c r="S112" s="1">
        <v>0</v>
      </c>
      <c r="T112" s="1">
        <v>0</v>
      </c>
    </row>
    <row r="113" spans="1:20" ht="15" x14ac:dyDescent="0.2">
      <c r="A113" s="10">
        <v>99</v>
      </c>
      <c r="B113" s="11" t="s">
        <v>215</v>
      </c>
      <c r="C113" s="12" t="s">
        <v>194</v>
      </c>
      <c r="D113" s="11" t="s">
        <v>35</v>
      </c>
      <c r="E113" s="13">
        <v>18</v>
      </c>
      <c r="F113" s="14">
        <v>233333</v>
      </c>
      <c r="G113" s="14">
        <v>1399998</v>
      </c>
      <c r="H113" s="15">
        <v>650000</v>
      </c>
      <c r="I113" s="14">
        <v>3900000</v>
      </c>
      <c r="J113" s="16">
        <v>1</v>
      </c>
      <c r="K113" s="14">
        <v>650000</v>
      </c>
      <c r="L113" s="14">
        <v>3900000</v>
      </c>
      <c r="M113" s="14">
        <v>0</v>
      </c>
      <c r="N113" s="14">
        <v>0</v>
      </c>
      <c r="O113" s="14">
        <v>650000</v>
      </c>
      <c r="P113" s="14">
        <v>3900000</v>
      </c>
      <c r="Q113" s="14">
        <f t="shared" si="3"/>
        <v>11700000</v>
      </c>
      <c r="R113" s="14">
        <v>2500002</v>
      </c>
      <c r="S113" s="1">
        <v>0</v>
      </c>
      <c r="T113" s="1">
        <v>0</v>
      </c>
    </row>
    <row r="114" spans="1:20" ht="15" x14ac:dyDescent="0.2">
      <c r="A114" s="10">
        <v>11</v>
      </c>
      <c r="B114" s="11" t="s">
        <v>33</v>
      </c>
      <c r="C114" s="12" t="s">
        <v>288</v>
      </c>
      <c r="D114" s="11" t="s">
        <v>35</v>
      </c>
      <c r="E114" s="13">
        <v>14</v>
      </c>
      <c r="F114" s="14">
        <v>101400</v>
      </c>
      <c r="G114" s="14">
        <v>405600</v>
      </c>
      <c r="H114" s="15">
        <v>101400</v>
      </c>
      <c r="I114" s="14">
        <v>405600</v>
      </c>
      <c r="J114" s="16">
        <v>1</v>
      </c>
      <c r="K114" s="14">
        <v>101400</v>
      </c>
      <c r="L114" s="14">
        <v>405600</v>
      </c>
      <c r="M114" s="14">
        <v>0</v>
      </c>
      <c r="N114" s="14">
        <v>0</v>
      </c>
      <c r="O114" s="14">
        <v>101400</v>
      </c>
      <c r="P114" s="14">
        <v>405600</v>
      </c>
      <c r="Q114" s="14">
        <f t="shared" si="3"/>
        <v>1419600</v>
      </c>
      <c r="R114" s="14">
        <v>0</v>
      </c>
    </row>
    <row r="115" spans="1:20" ht="15" x14ac:dyDescent="0.2">
      <c r="A115" s="10">
        <v>54</v>
      </c>
      <c r="B115" s="11" t="s">
        <v>129</v>
      </c>
      <c r="C115" s="12" t="s">
        <v>458</v>
      </c>
      <c r="D115" s="11" t="s">
        <v>35</v>
      </c>
      <c r="E115" s="13">
        <v>1</v>
      </c>
      <c r="F115" s="14">
        <v>10909</v>
      </c>
      <c r="G115" s="14">
        <v>10909</v>
      </c>
      <c r="H115" s="15">
        <v>65300</v>
      </c>
      <c r="I115" s="14">
        <v>65300</v>
      </c>
      <c r="J115" s="16">
        <v>1</v>
      </c>
      <c r="K115" s="14">
        <v>65300</v>
      </c>
      <c r="L115" s="14">
        <v>65300</v>
      </c>
      <c r="M115" s="14">
        <v>0</v>
      </c>
      <c r="N115" s="14">
        <v>0</v>
      </c>
      <c r="O115" s="14">
        <v>65300</v>
      </c>
      <c r="P115" s="14">
        <v>65300</v>
      </c>
      <c r="Q115" s="14">
        <f t="shared" si="3"/>
        <v>65300</v>
      </c>
      <c r="R115" s="14">
        <v>54391</v>
      </c>
    </row>
    <row r="116" spans="1:20" ht="15" x14ac:dyDescent="0.2">
      <c r="A116" s="10">
        <v>55</v>
      </c>
      <c r="B116" s="11" t="s">
        <v>133</v>
      </c>
      <c r="C116" s="12" t="s">
        <v>355</v>
      </c>
      <c r="D116" s="11" t="s">
        <v>35</v>
      </c>
      <c r="E116" s="13">
        <v>33</v>
      </c>
      <c r="F116" s="14">
        <v>4364</v>
      </c>
      <c r="G116" s="14">
        <v>69824</v>
      </c>
      <c r="H116" s="15">
        <v>6455</v>
      </c>
      <c r="I116" s="14">
        <v>103280</v>
      </c>
      <c r="J116" s="16">
        <v>1</v>
      </c>
      <c r="K116" s="14">
        <v>6455</v>
      </c>
      <c r="L116" s="14">
        <v>103280</v>
      </c>
      <c r="M116" s="14">
        <v>0</v>
      </c>
      <c r="N116" s="14">
        <v>0</v>
      </c>
      <c r="O116" s="14">
        <v>6455</v>
      </c>
      <c r="P116" s="14">
        <v>103280</v>
      </c>
      <c r="Q116" s="14">
        <f t="shared" ref="Q116:Q136" si="4">E116*O116</f>
        <v>213015</v>
      </c>
      <c r="R116" s="14">
        <v>33456</v>
      </c>
      <c r="S116" s="1">
        <v>0</v>
      </c>
      <c r="T116" s="1">
        <v>0</v>
      </c>
    </row>
    <row r="117" spans="1:20" ht="15" x14ac:dyDescent="0.2">
      <c r="A117" s="10">
        <v>58</v>
      </c>
      <c r="B117" s="11" t="s">
        <v>140</v>
      </c>
      <c r="C117" s="12" t="s">
        <v>459</v>
      </c>
      <c r="D117" s="11" t="s">
        <v>35</v>
      </c>
      <c r="E117" s="13">
        <v>12</v>
      </c>
      <c r="F117" s="14">
        <v>6182</v>
      </c>
      <c r="G117" s="14">
        <v>49456</v>
      </c>
      <c r="H117" s="15">
        <v>17636</v>
      </c>
      <c r="I117" s="14">
        <v>141088</v>
      </c>
      <c r="J117" s="16">
        <v>1</v>
      </c>
      <c r="K117" s="14">
        <v>17636</v>
      </c>
      <c r="L117" s="14">
        <v>141088</v>
      </c>
      <c r="M117" s="14">
        <v>0</v>
      </c>
      <c r="N117" s="14">
        <v>0</v>
      </c>
      <c r="O117" s="14">
        <v>17636</v>
      </c>
      <c r="P117" s="14">
        <v>141088</v>
      </c>
      <c r="Q117" s="14">
        <f t="shared" si="4"/>
        <v>211632</v>
      </c>
      <c r="R117" s="14">
        <v>91632</v>
      </c>
    </row>
    <row r="118" spans="1:20" ht="15" x14ac:dyDescent="0.2">
      <c r="A118" s="10">
        <v>61</v>
      </c>
      <c r="B118" s="11" t="s">
        <v>146</v>
      </c>
      <c r="C118" s="12" t="s">
        <v>357</v>
      </c>
      <c r="D118" s="11" t="s">
        <v>35</v>
      </c>
      <c r="E118" s="13">
        <v>3</v>
      </c>
      <c r="F118" s="14">
        <v>6182</v>
      </c>
      <c r="G118" s="14">
        <v>6182</v>
      </c>
      <c r="H118" s="15">
        <v>16455</v>
      </c>
      <c r="I118" s="14">
        <v>16455</v>
      </c>
      <c r="J118" s="16">
        <v>1</v>
      </c>
      <c r="K118" s="14">
        <v>16455</v>
      </c>
      <c r="L118" s="14">
        <v>16455</v>
      </c>
      <c r="M118" s="14">
        <v>0</v>
      </c>
      <c r="N118" s="14">
        <v>0</v>
      </c>
      <c r="O118" s="14">
        <v>16455</v>
      </c>
      <c r="P118" s="14">
        <v>16455</v>
      </c>
      <c r="Q118" s="14">
        <f t="shared" si="4"/>
        <v>49365</v>
      </c>
      <c r="R118" s="14">
        <v>10273</v>
      </c>
      <c r="S118" s="1">
        <v>0</v>
      </c>
      <c r="T118" s="1">
        <v>0</v>
      </c>
    </row>
    <row r="119" spans="1:20" ht="15" x14ac:dyDescent="0.2">
      <c r="A119" s="10">
        <v>19</v>
      </c>
      <c r="B119" s="11" t="s">
        <v>403</v>
      </c>
      <c r="C119" s="12" t="s">
        <v>484</v>
      </c>
      <c r="D119" s="11" t="s">
        <v>58</v>
      </c>
      <c r="E119" s="13">
        <v>4</v>
      </c>
      <c r="F119" s="14">
        <v>485000</v>
      </c>
      <c r="G119" s="14">
        <v>1940000</v>
      </c>
      <c r="H119" s="15">
        <v>485000</v>
      </c>
      <c r="I119" s="14">
        <v>1940000</v>
      </c>
      <c r="J119" s="16">
        <v>1</v>
      </c>
      <c r="K119" s="14">
        <v>485000</v>
      </c>
      <c r="L119" s="14">
        <v>1940000</v>
      </c>
      <c r="M119" s="14">
        <v>0</v>
      </c>
      <c r="N119" s="14">
        <v>0</v>
      </c>
      <c r="O119" s="14">
        <v>485000</v>
      </c>
      <c r="P119" s="14">
        <v>1940000</v>
      </c>
      <c r="Q119" s="14">
        <f t="shared" si="4"/>
        <v>1940000</v>
      </c>
      <c r="R119" s="14">
        <v>0</v>
      </c>
    </row>
    <row r="120" spans="1:20" ht="15" x14ac:dyDescent="0.2">
      <c r="A120" s="10">
        <v>3</v>
      </c>
      <c r="B120" s="11" t="s">
        <v>33</v>
      </c>
      <c r="C120" s="12" t="s">
        <v>425</v>
      </c>
      <c r="D120" s="11" t="s">
        <v>35</v>
      </c>
      <c r="E120" s="13">
        <v>6</v>
      </c>
      <c r="F120" s="14">
        <v>81818</v>
      </c>
      <c r="G120" s="14">
        <v>163636</v>
      </c>
      <c r="H120" s="15">
        <v>221364</v>
      </c>
      <c r="I120" s="14">
        <v>442728</v>
      </c>
      <c r="J120" s="16">
        <v>1</v>
      </c>
      <c r="K120" s="14">
        <v>221364</v>
      </c>
      <c r="L120" s="14">
        <v>442728</v>
      </c>
      <c r="M120" s="14">
        <v>0</v>
      </c>
      <c r="N120" s="14">
        <v>0</v>
      </c>
      <c r="O120" s="14">
        <v>221364</v>
      </c>
      <c r="P120" s="14">
        <v>442728</v>
      </c>
      <c r="Q120" s="14">
        <f t="shared" si="4"/>
        <v>1328184</v>
      </c>
      <c r="R120" s="14">
        <v>279092</v>
      </c>
      <c r="S120" s="1">
        <v>0</v>
      </c>
      <c r="T120" s="1">
        <v>0</v>
      </c>
    </row>
    <row r="121" spans="1:20" ht="15" x14ac:dyDescent="0.2">
      <c r="A121" s="10">
        <v>6</v>
      </c>
      <c r="B121" s="11" t="s">
        <v>33</v>
      </c>
      <c r="C121" s="12" t="s">
        <v>460</v>
      </c>
      <c r="D121" s="11" t="s">
        <v>35</v>
      </c>
      <c r="E121" s="13">
        <v>2</v>
      </c>
      <c r="F121" s="14">
        <v>75600</v>
      </c>
      <c r="G121" s="14">
        <v>151200</v>
      </c>
      <c r="H121" s="15">
        <v>190000</v>
      </c>
      <c r="I121" s="14">
        <v>380000</v>
      </c>
      <c r="J121" s="16">
        <v>1</v>
      </c>
      <c r="K121" s="14">
        <v>190000</v>
      </c>
      <c r="L121" s="14">
        <v>380000</v>
      </c>
      <c r="M121" s="14">
        <v>0</v>
      </c>
      <c r="N121" s="14">
        <v>0</v>
      </c>
      <c r="O121" s="14">
        <v>190000</v>
      </c>
      <c r="P121" s="14">
        <v>380000</v>
      </c>
      <c r="Q121" s="14">
        <f t="shared" si="4"/>
        <v>380000</v>
      </c>
      <c r="R121" s="14">
        <v>228800</v>
      </c>
    </row>
    <row r="122" spans="1:20" ht="15" x14ac:dyDescent="0.2">
      <c r="A122" s="10">
        <v>7</v>
      </c>
      <c r="B122" s="11" t="s">
        <v>33</v>
      </c>
      <c r="C122" s="12" t="s">
        <v>359</v>
      </c>
      <c r="D122" s="11" t="s">
        <v>35</v>
      </c>
      <c r="E122" s="13">
        <v>5</v>
      </c>
      <c r="F122" s="14">
        <v>75600</v>
      </c>
      <c r="G122" s="14">
        <v>151200</v>
      </c>
      <c r="H122" s="15">
        <v>218545</v>
      </c>
      <c r="I122" s="14">
        <v>437090</v>
      </c>
      <c r="J122" s="16">
        <v>1</v>
      </c>
      <c r="K122" s="14">
        <v>218545</v>
      </c>
      <c r="L122" s="14">
        <v>437090</v>
      </c>
      <c r="M122" s="14">
        <v>0</v>
      </c>
      <c r="N122" s="14">
        <v>0</v>
      </c>
      <c r="O122" s="14">
        <v>218545</v>
      </c>
      <c r="P122" s="14">
        <v>437090</v>
      </c>
      <c r="Q122" s="14">
        <f t="shared" si="4"/>
        <v>1092725</v>
      </c>
      <c r="R122" s="14">
        <v>285890</v>
      </c>
      <c r="S122" s="1">
        <v>0</v>
      </c>
      <c r="T122" s="1">
        <v>0</v>
      </c>
    </row>
    <row r="123" spans="1:20" ht="15" x14ac:dyDescent="0.2">
      <c r="A123" s="10">
        <v>10</v>
      </c>
      <c r="B123" s="11" t="s">
        <v>33</v>
      </c>
      <c r="C123" s="12" t="s">
        <v>361</v>
      </c>
      <c r="D123" s="11" t="s">
        <v>35</v>
      </c>
      <c r="E123" s="13">
        <v>8</v>
      </c>
      <c r="F123" s="14">
        <v>81818</v>
      </c>
      <c r="G123" s="14">
        <v>163636</v>
      </c>
      <c r="H123" s="15">
        <v>313545</v>
      </c>
      <c r="I123" s="14">
        <v>627090</v>
      </c>
      <c r="J123" s="16">
        <v>1</v>
      </c>
      <c r="K123" s="14">
        <v>313545</v>
      </c>
      <c r="L123" s="14">
        <v>627090</v>
      </c>
      <c r="M123" s="14">
        <v>0</v>
      </c>
      <c r="N123" s="14">
        <v>0</v>
      </c>
      <c r="O123" s="14">
        <v>313545</v>
      </c>
      <c r="P123" s="14">
        <v>627090</v>
      </c>
      <c r="Q123" s="14">
        <f t="shared" si="4"/>
        <v>2508360</v>
      </c>
      <c r="R123" s="14">
        <v>463454</v>
      </c>
      <c r="S123" s="1">
        <v>0</v>
      </c>
      <c r="T123" s="1">
        <v>0</v>
      </c>
    </row>
    <row r="124" spans="1:20" ht="15" x14ac:dyDescent="0.2">
      <c r="A124" s="10">
        <v>13</v>
      </c>
      <c r="B124" s="11" t="s">
        <v>485</v>
      </c>
      <c r="C124" s="12" t="s">
        <v>287</v>
      </c>
      <c r="D124" s="11" t="s">
        <v>35</v>
      </c>
      <c r="E124" s="13">
        <v>3</v>
      </c>
      <c r="F124" s="14">
        <v>150000</v>
      </c>
      <c r="G124" s="14">
        <v>150000</v>
      </c>
      <c r="H124" s="15">
        <v>150000</v>
      </c>
      <c r="I124" s="14">
        <v>150000</v>
      </c>
      <c r="J124" s="16">
        <v>1</v>
      </c>
      <c r="K124" s="14">
        <v>150000</v>
      </c>
      <c r="L124" s="14">
        <v>150000</v>
      </c>
      <c r="M124" s="14">
        <v>0</v>
      </c>
      <c r="N124" s="14">
        <v>0</v>
      </c>
      <c r="O124" s="14">
        <v>150000</v>
      </c>
      <c r="P124" s="14">
        <v>150000</v>
      </c>
      <c r="Q124" s="14">
        <f t="shared" si="4"/>
        <v>450000</v>
      </c>
      <c r="R124" s="14">
        <v>0</v>
      </c>
    </row>
    <row r="125" spans="1:20" ht="15" x14ac:dyDescent="0.2">
      <c r="A125" s="10">
        <v>16</v>
      </c>
      <c r="B125" s="11" t="s">
        <v>490</v>
      </c>
      <c r="C125" s="12" t="s">
        <v>427</v>
      </c>
      <c r="D125" s="11" t="s">
        <v>35</v>
      </c>
      <c r="E125" s="13">
        <v>3</v>
      </c>
      <c r="F125" s="14">
        <v>154545</v>
      </c>
      <c r="G125" s="14">
        <v>154545</v>
      </c>
      <c r="H125" s="15">
        <v>584273</v>
      </c>
      <c r="I125" s="14">
        <v>584273</v>
      </c>
      <c r="J125" s="16">
        <v>1</v>
      </c>
      <c r="K125" s="14">
        <v>584273</v>
      </c>
      <c r="L125" s="14">
        <v>584273</v>
      </c>
      <c r="M125" s="14">
        <v>0</v>
      </c>
      <c r="N125" s="14">
        <v>0</v>
      </c>
      <c r="O125" s="14">
        <v>584273</v>
      </c>
      <c r="P125" s="14">
        <v>584273</v>
      </c>
      <c r="Q125" s="14">
        <f t="shared" si="4"/>
        <v>1752819</v>
      </c>
      <c r="R125" s="14">
        <v>429728</v>
      </c>
      <c r="S125" s="1">
        <v>0</v>
      </c>
      <c r="T125" s="1">
        <v>0</v>
      </c>
    </row>
    <row r="126" spans="1:20" ht="15" x14ac:dyDescent="0.2">
      <c r="A126" s="10">
        <v>33</v>
      </c>
      <c r="B126" s="11" t="s">
        <v>505</v>
      </c>
      <c r="C126" s="12" t="s">
        <v>482</v>
      </c>
      <c r="D126" s="11" t="s">
        <v>135</v>
      </c>
      <c r="E126" s="13">
        <v>12</v>
      </c>
      <c r="F126" s="14">
        <v>18000</v>
      </c>
      <c r="G126" s="14">
        <v>216000</v>
      </c>
      <c r="H126" s="15">
        <v>18000</v>
      </c>
      <c r="I126" s="14">
        <v>216000</v>
      </c>
      <c r="J126" s="16">
        <v>1</v>
      </c>
      <c r="K126" s="14">
        <v>18000</v>
      </c>
      <c r="L126" s="14">
        <v>216000</v>
      </c>
      <c r="M126" s="14">
        <v>0</v>
      </c>
      <c r="N126" s="14">
        <v>0</v>
      </c>
      <c r="O126" s="14">
        <v>18000</v>
      </c>
      <c r="P126" s="14">
        <v>216000</v>
      </c>
      <c r="Q126" s="14">
        <f t="shared" si="4"/>
        <v>216000</v>
      </c>
      <c r="R126" s="14">
        <v>0</v>
      </c>
    </row>
    <row r="127" spans="1:20" ht="15" x14ac:dyDescent="0.2">
      <c r="A127" s="10">
        <v>40</v>
      </c>
      <c r="B127" s="11" t="s">
        <v>117</v>
      </c>
      <c r="C127" s="12" t="s">
        <v>525</v>
      </c>
      <c r="D127" s="11" t="s">
        <v>35</v>
      </c>
      <c r="E127" s="13">
        <v>1</v>
      </c>
      <c r="F127" s="14">
        <v>200000</v>
      </c>
      <c r="G127" s="14">
        <v>200000</v>
      </c>
      <c r="H127" s="15">
        <v>200000</v>
      </c>
      <c r="I127" s="14">
        <v>200000</v>
      </c>
      <c r="J127" s="16">
        <v>1</v>
      </c>
      <c r="K127" s="14">
        <v>200000</v>
      </c>
      <c r="L127" s="14">
        <v>200000</v>
      </c>
      <c r="M127" s="14">
        <v>0</v>
      </c>
      <c r="N127" s="14">
        <v>0</v>
      </c>
      <c r="O127" s="14">
        <v>200000</v>
      </c>
      <c r="P127" s="14">
        <v>200000</v>
      </c>
      <c r="Q127" s="14">
        <f t="shared" si="4"/>
        <v>200000</v>
      </c>
      <c r="R127" s="14">
        <v>0</v>
      </c>
    </row>
    <row r="128" spans="1:20" ht="30" x14ac:dyDescent="0.2">
      <c r="A128" s="10">
        <v>72</v>
      </c>
      <c r="B128" s="11" t="s">
        <v>188</v>
      </c>
      <c r="C128" s="12" t="s">
        <v>522</v>
      </c>
      <c r="D128" s="11" t="s">
        <v>58</v>
      </c>
      <c r="E128" s="13">
        <v>1</v>
      </c>
      <c r="F128" s="14">
        <v>13864583</v>
      </c>
      <c r="G128" s="14">
        <v>13864583</v>
      </c>
      <c r="H128" s="15">
        <v>2500000</v>
      </c>
      <c r="I128" s="14">
        <v>2500000</v>
      </c>
      <c r="J128" s="16">
        <v>1</v>
      </c>
      <c r="K128" s="14">
        <v>2500000</v>
      </c>
      <c r="L128" s="14">
        <v>2500000</v>
      </c>
      <c r="M128" s="14">
        <v>0</v>
      </c>
      <c r="N128" s="14">
        <v>0</v>
      </c>
      <c r="O128" s="14">
        <v>2500000</v>
      </c>
      <c r="P128" s="14">
        <v>2500000</v>
      </c>
      <c r="Q128" s="14">
        <f t="shared" si="4"/>
        <v>2500000</v>
      </c>
      <c r="R128" s="14">
        <v>-11364583</v>
      </c>
    </row>
    <row r="129" spans="1:20" ht="15" x14ac:dyDescent="0.2">
      <c r="A129" s="10">
        <v>73</v>
      </c>
      <c r="B129" s="11" t="s">
        <v>343</v>
      </c>
      <c r="C129" s="12" t="s">
        <v>479</v>
      </c>
      <c r="D129" s="11" t="s">
        <v>58</v>
      </c>
      <c r="E129" s="13">
        <v>1</v>
      </c>
      <c r="F129" s="14">
        <v>350000</v>
      </c>
      <c r="G129" s="14">
        <v>350000</v>
      </c>
      <c r="H129" s="15">
        <v>350000</v>
      </c>
      <c r="I129" s="14">
        <v>350000</v>
      </c>
      <c r="J129" s="16">
        <v>1</v>
      </c>
      <c r="K129" s="14">
        <v>350000</v>
      </c>
      <c r="L129" s="14">
        <v>350000</v>
      </c>
      <c r="M129" s="14">
        <v>0</v>
      </c>
      <c r="N129" s="14">
        <v>0</v>
      </c>
      <c r="O129" s="14">
        <v>350000</v>
      </c>
      <c r="P129" s="14">
        <v>350000</v>
      </c>
      <c r="Q129" s="14">
        <f t="shared" si="4"/>
        <v>350000</v>
      </c>
      <c r="R129" s="14">
        <v>0</v>
      </c>
    </row>
    <row r="130" spans="1:20" ht="15" x14ac:dyDescent="0.2">
      <c r="A130" s="10">
        <v>72</v>
      </c>
      <c r="B130" s="11" t="s">
        <v>521</v>
      </c>
      <c r="C130" s="12" t="s">
        <v>366</v>
      </c>
      <c r="D130" s="11" t="s">
        <v>35</v>
      </c>
      <c r="E130" s="13">
        <v>4</v>
      </c>
      <c r="F130" s="14">
        <v>10909</v>
      </c>
      <c r="G130" s="14">
        <v>21818</v>
      </c>
      <c r="H130" s="15">
        <v>64000</v>
      </c>
      <c r="I130" s="14">
        <v>128000</v>
      </c>
      <c r="J130" s="16">
        <v>1</v>
      </c>
      <c r="K130" s="14">
        <v>64000</v>
      </c>
      <c r="L130" s="14">
        <v>128000</v>
      </c>
      <c r="M130" s="14">
        <v>0</v>
      </c>
      <c r="N130" s="14">
        <v>0</v>
      </c>
      <c r="O130" s="14">
        <v>64000</v>
      </c>
      <c r="P130" s="14">
        <v>128000</v>
      </c>
      <c r="Q130" s="14">
        <f t="shared" si="4"/>
        <v>256000</v>
      </c>
      <c r="R130" s="14">
        <v>106182</v>
      </c>
      <c r="S130" s="1">
        <v>0</v>
      </c>
      <c r="T130" s="1">
        <v>0</v>
      </c>
    </row>
    <row r="131" spans="1:20" ht="15" x14ac:dyDescent="0.2">
      <c r="A131" s="10">
        <v>74</v>
      </c>
      <c r="B131" s="11" t="s">
        <v>419</v>
      </c>
      <c r="C131" s="12" t="s">
        <v>462</v>
      </c>
      <c r="D131" s="11" t="s">
        <v>35</v>
      </c>
      <c r="E131" s="13">
        <v>6</v>
      </c>
      <c r="F131" s="14">
        <v>10909</v>
      </c>
      <c r="G131" s="14">
        <v>65454</v>
      </c>
      <c r="H131" s="15">
        <v>51500</v>
      </c>
      <c r="I131" s="14">
        <v>309000</v>
      </c>
      <c r="J131" s="16">
        <v>1</v>
      </c>
      <c r="K131" s="14">
        <v>51500</v>
      </c>
      <c r="L131" s="14">
        <v>309000</v>
      </c>
      <c r="M131" s="14">
        <v>0</v>
      </c>
      <c r="N131" s="14">
        <v>0</v>
      </c>
      <c r="O131" s="14">
        <v>51500</v>
      </c>
      <c r="P131" s="14">
        <v>309000</v>
      </c>
      <c r="Q131" s="14">
        <f t="shared" si="4"/>
        <v>309000</v>
      </c>
      <c r="R131" s="14">
        <v>243546</v>
      </c>
    </row>
    <row r="132" spans="1:20" ht="15" x14ac:dyDescent="0.2">
      <c r="A132" s="10">
        <v>75</v>
      </c>
      <c r="B132" s="11" t="s">
        <v>220</v>
      </c>
      <c r="C132" s="12" t="s">
        <v>367</v>
      </c>
      <c r="D132" s="11" t="s">
        <v>35</v>
      </c>
      <c r="E132" s="13">
        <v>18</v>
      </c>
      <c r="F132" s="14">
        <v>10909</v>
      </c>
      <c r="G132" s="14">
        <v>87272</v>
      </c>
      <c r="H132" s="15">
        <v>64000</v>
      </c>
      <c r="I132" s="14">
        <v>512000</v>
      </c>
      <c r="J132" s="16">
        <v>1</v>
      </c>
      <c r="K132" s="14">
        <v>64000</v>
      </c>
      <c r="L132" s="14">
        <v>512000</v>
      </c>
      <c r="M132" s="14">
        <v>0</v>
      </c>
      <c r="N132" s="14">
        <v>0</v>
      </c>
      <c r="O132" s="14">
        <v>64000</v>
      </c>
      <c r="P132" s="14">
        <v>512000</v>
      </c>
      <c r="Q132" s="14">
        <f t="shared" si="4"/>
        <v>1152000</v>
      </c>
      <c r="R132" s="14">
        <v>424728</v>
      </c>
      <c r="S132" s="1">
        <v>0</v>
      </c>
      <c r="T132" s="1">
        <v>0</v>
      </c>
    </row>
    <row r="133" spans="1:20" ht="15" x14ac:dyDescent="0.2">
      <c r="A133" s="10">
        <v>78</v>
      </c>
      <c r="B133" s="11" t="s">
        <v>423</v>
      </c>
      <c r="C133" s="12" t="s">
        <v>463</v>
      </c>
      <c r="D133" s="11" t="s">
        <v>35</v>
      </c>
      <c r="E133" s="13">
        <v>4</v>
      </c>
      <c r="F133" s="14">
        <v>4364</v>
      </c>
      <c r="G133" s="14">
        <v>17456</v>
      </c>
      <c r="H133" s="15">
        <v>36091</v>
      </c>
      <c r="I133" s="14">
        <v>144364</v>
      </c>
      <c r="J133" s="16">
        <v>1</v>
      </c>
      <c r="K133" s="14">
        <v>36091</v>
      </c>
      <c r="L133" s="14">
        <v>144364</v>
      </c>
      <c r="M133" s="14">
        <v>0</v>
      </c>
      <c r="N133" s="14">
        <v>0</v>
      </c>
      <c r="O133" s="14">
        <v>36091</v>
      </c>
      <c r="P133" s="14">
        <v>144364</v>
      </c>
      <c r="Q133" s="14">
        <f t="shared" si="4"/>
        <v>144364</v>
      </c>
      <c r="R133" s="14">
        <v>126908</v>
      </c>
    </row>
    <row r="134" spans="1:20" ht="15" x14ac:dyDescent="0.2">
      <c r="A134" s="10">
        <v>79</v>
      </c>
      <c r="B134" s="11" t="s">
        <v>360</v>
      </c>
      <c r="C134" s="12" t="s">
        <v>368</v>
      </c>
      <c r="D134" s="11" t="s">
        <v>35</v>
      </c>
      <c r="E134" s="13">
        <v>10</v>
      </c>
      <c r="F134" s="14">
        <v>4364</v>
      </c>
      <c r="G134" s="14">
        <v>17456</v>
      </c>
      <c r="H134" s="15">
        <v>53182</v>
      </c>
      <c r="I134" s="14">
        <v>212728</v>
      </c>
      <c r="J134" s="16">
        <v>1</v>
      </c>
      <c r="K134" s="14">
        <v>53182</v>
      </c>
      <c r="L134" s="14">
        <v>212728</v>
      </c>
      <c r="M134" s="14">
        <v>0</v>
      </c>
      <c r="N134" s="14">
        <v>0</v>
      </c>
      <c r="O134" s="14">
        <v>53182</v>
      </c>
      <c r="P134" s="14">
        <v>212728</v>
      </c>
      <c r="Q134" s="14">
        <f t="shared" si="4"/>
        <v>531820</v>
      </c>
      <c r="R134" s="14">
        <v>195272</v>
      </c>
      <c r="S134" s="1">
        <v>0</v>
      </c>
      <c r="T134" s="1">
        <v>0</v>
      </c>
    </row>
    <row r="135" spans="1:20" ht="15" x14ac:dyDescent="0.2">
      <c r="A135" s="10">
        <v>82</v>
      </c>
      <c r="B135" s="11" t="s">
        <v>227</v>
      </c>
      <c r="C135" s="12" t="s">
        <v>369</v>
      </c>
      <c r="D135" s="11" t="s">
        <v>35</v>
      </c>
      <c r="E135" s="13">
        <v>16</v>
      </c>
      <c r="F135" s="14">
        <v>6182</v>
      </c>
      <c r="G135" s="14">
        <v>24728</v>
      </c>
      <c r="H135" s="15">
        <v>76545</v>
      </c>
      <c r="I135" s="14">
        <v>306180</v>
      </c>
      <c r="J135" s="16">
        <v>1</v>
      </c>
      <c r="K135" s="14">
        <v>76545</v>
      </c>
      <c r="L135" s="14">
        <v>306180</v>
      </c>
      <c r="M135" s="14">
        <v>0</v>
      </c>
      <c r="N135" s="14">
        <v>0</v>
      </c>
      <c r="O135" s="14">
        <v>76545</v>
      </c>
      <c r="P135" s="14">
        <v>306180</v>
      </c>
      <c r="Q135" s="14">
        <f t="shared" si="4"/>
        <v>1224720</v>
      </c>
      <c r="R135" s="14">
        <v>281452</v>
      </c>
      <c r="S135" s="1">
        <v>0</v>
      </c>
      <c r="T135" s="1">
        <v>0</v>
      </c>
    </row>
    <row r="136" spans="1:20" ht="15" x14ac:dyDescent="0.2">
      <c r="A136" s="10">
        <v>62</v>
      </c>
      <c r="B136" s="11" t="s">
        <v>144</v>
      </c>
      <c r="C136" s="12" t="s">
        <v>34</v>
      </c>
      <c r="D136" s="11" t="s">
        <v>35</v>
      </c>
      <c r="E136" s="13">
        <v>12</v>
      </c>
      <c r="F136" s="14">
        <v>180000</v>
      </c>
      <c r="G136" s="14">
        <v>720000</v>
      </c>
      <c r="H136" s="15">
        <v>180000</v>
      </c>
      <c r="I136" s="14">
        <v>720000</v>
      </c>
      <c r="J136" s="16">
        <v>1</v>
      </c>
      <c r="K136" s="14">
        <v>180000</v>
      </c>
      <c r="L136" s="14">
        <v>720000</v>
      </c>
      <c r="M136" s="14">
        <v>0</v>
      </c>
      <c r="N136" s="14">
        <v>0</v>
      </c>
      <c r="O136" s="14">
        <v>180000</v>
      </c>
      <c r="P136" s="14">
        <v>720000</v>
      </c>
      <c r="Q136" s="14">
        <f t="shared" si="4"/>
        <v>2160000</v>
      </c>
      <c r="R136" s="14">
        <v>0</v>
      </c>
    </row>
    <row r="137" spans="1:20" s="39" customFormat="1" ht="16.5" customHeight="1" x14ac:dyDescent="0.2">
      <c r="A137" s="33"/>
      <c r="B137" s="34"/>
      <c r="C137" s="35" t="s">
        <v>550</v>
      </c>
      <c r="D137" s="34"/>
      <c r="E137" s="36"/>
      <c r="F137" s="37"/>
      <c r="G137" s="37"/>
      <c r="H137" s="37"/>
      <c r="I137" s="37"/>
      <c r="J137" s="38"/>
      <c r="K137" s="37"/>
      <c r="L137" s="37"/>
      <c r="M137" s="37"/>
      <c r="N137" s="37"/>
      <c r="O137" s="37"/>
      <c r="P137" s="37"/>
      <c r="Q137" s="37"/>
      <c r="R137" s="37"/>
    </row>
    <row r="138" spans="1:20" ht="16.5" customHeight="1" x14ac:dyDescent="0.2">
      <c r="A138" s="10">
        <v>36</v>
      </c>
      <c r="B138" s="11" t="s">
        <v>88</v>
      </c>
      <c r="C138" s="12" t="s">
        <v>293</v>
      </c>
      <c r="D138" s="11" t="s">
        <v>43</v>
      </c>
      <c r="E138" s="13">
        <v>16</v>
      </c>
      <c r="F138" s="14">
        <v>2500</v>
      </c>
      <c r="G138" s="14">
        <v>5400</v>
      </c>
      <c r="H138" s="15">
        <v>3000</v>
      </c>
      <c r="I138" s="14">
        <v>6480</v>
      </c>
      <c r="J138" s="16">
        <v>1</v>
      </c>
      <c r="K138" s="14">
        <v>3000</v>
      </c>
      <c r="L138" s="14">
        <v>6480</v>
      </c>
      <c r="M138" s="14">
        <v>0</v>
      </c>
      <c r="N138" s="14">
        <v>0</v>
      </c>
      <c r="O138" s="14">
        <v>3000</v>
      </c>
      <c r="P138" s="14">
        <v>6480</v>
      </c>
      <c r="Q138" s="14">
        <f t="shared" ref="Q138:Q168" si="5">E138*O138</f>
        <v>48000</v>
      </c>
      <c r="R138" s="14">
        <v>1080</v>
      </c>
      <c r="S138" s="1">
        <v>0</v>
      </c>
      <c r="T138" s="1">
        <v>0</v>
      </c>
    </row>
    <row r="139" spans="1:20" ht="16.5" customHeight="1" x14ac:dyDescent="0.2">
      <c r="A139" s="10">
        <v>42</v>
      </c>
      <c r="B139" s="11" t="s">
        <v>100</v>
      </c>
      <c r="C139" s="12" t="s">
        <v>398</v>
      </c>
      <c r="D139" s="11" t="s">
        <v>35</v>
      </c>
      <c r="E139" s="13">
        <v>58</v>
      </c>
      <c r="F139" s="14">
        <v>1333</v>
      </c>
      <c r="G139" s="14">
        <v>30285.759999999998</v>
      </c>
      <c r="H139" s="15">
        <v>1500</v>
      </c>
      <c r="I139" s="14">
        <v>34080</v>
      </c>
      <c r="J139" s="16">
        <v>1</v>
      </c>
      <c r="K139" s="14">
        <v>1500</v>
      </c>
      <c r="L139" s="14">
        <v>34080</v>
      </c>
      <c r="M139" s="14">
        <v>0</v>
      </c>
      <c r="N139" s="14">
        <v>0</v>
      </c>
      <c r="O139" s="14">
        <v>1500</v>
      </c>
      <c r="P139" s="14">
        <v>34080</v>
      </c>
      <c r="Q139" s="14">
        <f t="shared" si="5"/>
        <v>87000</v>
      </c>
      <c r="R139" s="14">
        <v>3794.2400000000016</v>
      </c>
      <c r="S139" s="1">
        <v>0</v>
      </c>
      <c r="T139" s="1">
        <v>0</v>
      </c>
    </row>
    <row r="140" spans="1:20" ht="16.5" customHeight="1" x14ac:dyDescent="0.2">
      <c r="A140" s="10">
        <v>72</v>
      </c>
      <c r="B140" s="11" t="s">
        <v>160</v>
      </c>
      <c r="C140" s="12" t="s">
        <v>79</v>
      </c>
      <c r="D140" s="11" t="s">
        <v>37</v>
      </c>
      <c r="E140" s="13">
        <v>306</v>
      </c>
      <c r="F140" s="14">
        <v>300</v>
      </c>
      <c r="G140" s="14">
        <v>23901.231</v>
      </c>
      <c r="H140" s="15">
        <v>500</v>
      </c>
      <c r="I140" s="14">
        <v>39835.385000000002</v>
      </c>
      <c r="J140" s="16">
        <v>1</v>
      </c>
      <c r="K140" s="14">
        <v>500</v>
      </c>
      <c r="L140" s="14">
        <v>39835.385000000002</v>
      </c>
      <c r="M140" s="14">
        <v>0</v>
      </c>
      <c r="N140" s="14">
        <v>0</v>
      </c>
      <c r="O140" s="14">
        <v>500</v>
      </c>
      <c r="P140" s="14">
        <v>39835.385000000002</v>
      </c>
      <c r="Q140" s="14">
        <f t="shared" si="5"/>
        <v>153000</v>
      </c>
      <c r="R140" s="14">
        <v>15934.154000000002</v>
      </c>
      <c r="S140" s="1">
        <v>0</v>
      </c>
      <c r="T140" s="1">
        <v>0</v>
      </c>
    </row>
    <row r="141" spans="1:20" ht="16.5" customHeight="1" x14ac:dyDescent="0.2">
      <c r="A141" s="10">
        <v>78</v>
      </c>
      <c r="B141" s="11" t="s">
        <v>173</v>
      </c>
      <c r="C141" s="12" t="s">
        <v>382</v>
      </c>
      <c r="D141" s="11" t="s">
        <v>35</v>
      </c>
      <c r="E141" s="13">
        <v>26</v>
      </c>
      <c r="F141" s="14">
        <v>13500</v>
      </c>
      <c r="G141" s="14">
        <v>170100.00000000003</v>
      </c>
      <c r="H141" s="15">
        <v>16500</v>
      </c>
      <c r="I141" s="14">
        <v>207900.00000000003</v>
      </c>
      <c r="J141" s="16">
        <v>1</v>
      </c>
      <c r="K141" s="14">
        <v>16500</v>
      </c>
      <c r="L141" s="14">
        <v>207900.00000000003</v>
      </c>
      <c r="M141" s="14">
        <v>0</v>
      </c>
      <c r="N141" s="14">
        <v>0</v>
      </c>
      <c r="O141" s="14">
        <v>16500</v>
      </c>
      <c r="P141" s="14">
        <v>207900.00000000003</v>
      </c>
      <c r="Q141" s="14">
        <f t="shared" si="5"/>
        <v>429000</v>
      </c>
      <c r="R141" s="14">
        <v>37800</v>
      </c>
      <c r="S141" s="1">
        <v>0</v>
      </c>
      <c r="T141" s="1">
        <v>0</v>
      </c>
    </row>
    <row r="142" spans="1:20" ht="16.5" customHeight="1" x14ac:dyDescent="0.2">
      <c r="A142" s="10">
        <v>80</v>
      </c>
      <c r="B142" s="11" t="s">
        <v>177</v>
      </c>
      <c r="C142" s="12" t="s">
        <v>56</v>
      </c>
      <c r="D142" s="11" t="s">
        <v>35</v>
      </c>
      <c r="E142" s="13">
        <v>18</v>
      </c>
      <c r="F142" s="14">
        <v>10000</v>
      </c>
      <c r="G142" s="14">
        <v>60000</v>
      </c>
      <c r="H142" s="15">
        <v>10000</v>
      </c>
      <c r="I142" s="14">
        <v>60000</v>
      </c>
      <c r="J142" s="16">
        <v>1</v>
      </c>
      <c r="K142" s="14">
        <v>10000</v>
      </c>
      <c r="L142" s="14">
        <v>60000</v>
      </c>
      <c r="M142" s="14">
        <v>0</v>
      </c>
      <c r="N142" s="14">
        <v>0</v>
      </c>
      <c r="O142" s="14">
        <v>10000</v>
      </c>
      <c r="P142" s="14">
        <v>60000</v>
      </c>
      <c r="Q142" s="14">
        <f t="shared" si="5"/>
        <v>180000</v>
      </c>
      <c r="R142" s="14">
        <v>0</v>
      </c>
    </row>
    <row r="143" spans="1:20" ht="16.5" customHeight="1" x14ac:dyDescent="0.2">
      <c r="A143" s="10">
        <v>83</v>
      </c>
      <c r="B143" s="11" t="s">
        <v>184</v>
      </c>
      <c r="C143" s="12" t="s">
        <v>469</v>
      </c>
      <c r="D143" s="11" t="s">
        <v>58</v>
      </c>
      <c r="E143" s="13">
        <v>8</v>
      </c>
      <c r="F143" s="14">
        <v>16500</v>
      </c>
      <c r="G143" s="14">
        <v>132000</v>
      </c>
      <c r="H143" s="15">
        <v>16500</v>
      </c>
      <c r="I143" s="14">
        <v>132000</v>
      </c>
      <c r="J143" s="16">
        <v>1</v>
      </c>
      <c r="K143" s="14">
        <v>16500</v>
      </c>
      <c r="L143" s="14">
        <v>132000</v>
      </c>
      <c r="M143" s="14">
        <v>0</v>
      </c>
      <c r="N143" s="14">
        <v>0</v>
      </c>
      <c r="O143" s="14">
        <v>16500</v>
      </c>
      <c r="P143" s="14">
        <v>132000</v>
      </c>
      <c r="Q143" s="14">
        <f t="shared" si="5"/>
        <v>132000</v>
      </c>
      <c r="R143" s="14">
        <v>0</v>
      </c>
    </row>
    <row r="144" spans="1:20" ht="16.5" customHeight="1" x14ac:dyDescent="0.2">
      <c r="A144" s="10">
        <v>84</v>
      </c>
      <c r="B144" s="11" t="s">
        <v>186</v>
      </c>
      <c r="C144" s="12" t="s">
        <v>377</v>
      </c>
      <c r="D144" s="11" t="s">
        <v>58</v>
      </c>
      <c r="E144" s="13">
        <v>32</v>
      </c>
      <c r="F144" s="14">
        <v>35000</v>
      </c>
      <c r="G144" s="14">
        <v>560000</v>
      </c>
      <c r="H144" s="15">
        <v>35000</v>
      </c>
      <c r="I144" s="14">
        <v>560000</v>
      </c>
      <c r="J144" s="16">
        <v>1</v>
      </c>
      <c r="K144" s="14">
        <v>35000</v>
      </c>
      <c r="L144" s="14">
        <v>560000</v>
      </c>
      <c r="M144" s="14">
        <v>0</v>
      </c>
      <c r="N144" s="14">
        <v>0</v>
      </c>
      <c r="O144" s="14">
        <v>35000</v>
      </c>
      <c r="P144" s="14">
        <v>560000</v>
      </c>
      <c r="Q144" s="14">
        <f t="shared" si="5"/>
        <v>1120000</v>
      </c>
      <c r="R144" s="14">
        <v>0</v>
      </c>
    </row>
    <row r="145" spans="1:20" ht="16.5" customHeight="1" x14ac:dyDescent="0.2">
      <c r="A145" s="10">
        <v>86</v>
      </c>
      <c r="B145" s="11" t="s">
        <v>184</v>
      </c>
      <c r="C145" s="12" t="s">
        <v>40</v>
      </c>
      <c r="D145" s="11" t="s">
        <v>41</v>
      </c>
      <c r="E145" s="13">
        <v>300</v>
      </c>
      <c r="F145" s="14">
        <v>8000</v>
      </c>
      <c r="G145" s="14">
        <v>800000</v>
      </c>
      <c r="H145" s="15">
        <v>8000</v>
      </c>
      <c r="I145" s="14">
        <v>800000</v>
      </c>
      <c r="J145" s="16">
        <v>1</v>
      </c>
      <c r="K145" s="14">
        <v>8000</v>
      </c>
      <c r="L145" s="14">
        <v>800000</v>
      </c>
      <c r="M145" s="14">
        <v>0</v>
      </c>
      <c r="N145" s="14">
        <v>0</v>
      </c>
      <c r="O145" s="14">
        <v>8000</v>
      </c>
      <c r="P145" s="14">
        <v>800000</v>
      </c>
      <c r="Q145" s="14">
        <f t="shared" si="5"/>
        <v>2400000</v>
      </c>
      <c r="R145" s="14">
        <v>0</v>
      </c>
    </row>
    <row r="146" spans="1:20" ht="16.5" customHeight="1" x14ac:dyDescent="0.2">
      <c r="A146" s="10">
        <v>63</v>
      </c>
      <c r="B146" s="11" t="s">
        <v>150</v>
      </c>
      <c r="C146" s="12" t="s">
        <v>97</v>
      </c>
      <c r="D146" s="11" t="s">
        <v>37</v>
      </c>
      <c r="E146" s="13">
        <v>10</v>
      </c>
      <c r="F146" s="14">
        <v>30000</v>
      </c>
      <c r="G146" s="14">
        <v>15417.600000000002</v>
      </c>
      <c r="H146" s="15">
        <v>55000</v>
      </c>
      <c r="I146" s="14">
        <v>28265.600000000002</v>
      </c>
      <c r="J146" s="16">
        <v>1</v>
      </c>
      <c r="K146" s="14">
        <v>55000</v>
      </c>
      <c r="L146" s="14">
        <v>28265.600000000002</v>
      </c>
      <c r="M146" s="14">
        <v>0</v>
      </c>
      <c r="N146" s="14">
        <v>0</v>
      </c>
      <c r="O146" s="14">
        <v>55000</v>
      </c>
      <c r="P146" s="14">
        <v>28265.600000000002</v>
      </c>
      <c r="Q146" s="14">
        <f t="shared" si="5"/>
        <v>550000</v>
      </c>
      <c r="R146" s="14">
        <v>12848</v>
      </c>
      <c r="S146" s="1">
        <v>0</v>
      </c>
      <c r="T146" s="1">
        <v>0</v>
      </c>
    </row>
    <row r="147" spans="1:20" ht="15" x14ac:dyDescent="0.2">
      <c r="A147" s="10">
        <v>42</v>
      </c>
      <c r="B147" s="11" t="s">
        <v>100</v>
      </c>
      <c r="C147" s="12" t="s">
        <v>408</v>
      </c>
      <c r="D147" s="11" t="s">
        <v>135</v>
      </c>
      <c r="E147" s="13">
        <v>5</v>
      </c>
      <c r="F147" s="14">
        <v>11667</v>
      </c>
      <c r="G147" s="14">
        <v>10303.361040000002</v>
      </c>
      <c r="H147" s="15">
        <v>15000</v>
      </c>
      <c r="I147" s="14">
        <v>13246.800000000001</v>
      </c>
      <c r="J147" s="16">
        <v>1</v>
      </c>
      <c r="K147" s="14">
        <v>15000</v>
      </c>
      <c r="L147" s="14">
        <v>13246.800000000001</v>
      </c>
      <c r="M147" s="14">
        <v>0</v>
      </c>
      <c r="N147" s="14">
        <v>0</v>
      </c>
      <c r="O147" s="14">
        <v>15000</v>
      </c>
      <c r="P147" s="14">
        <v>13246.800000000001</v>
      </c>
      <c r="Q147" s="14">
        <f t="shared" si="5"/>
        <v>75000</v>
      </c>
      <c r="R147" s="14">
        <v>2943.4389599999995</v>
      </c>
      <c r="S147" s="1">
        <v>0</v>
      </c>
      <c r="T147" s="1">
        <v>0</v>
      </c>
    </row>
    <row r="148" spans="1:20" ht="15" x14ac:dyDescent="0.2">
      <c r="A148" s="10">
        <v>53</v>
      </c>
      <c r="B148" s="11" t="s">
        <v>121</v>
      </c>
      <c r="C148" s="12" t="s">
        <v>45</v>
      </c>
      <c r="D148" s="11" t="s">
        <v>46</v>
      </c>
      <c r="E148" s="13">
        <v>2</v>
      </c>
      <c r="F148" s="14">
        <v>200000</v>
      </c>
      <c r="G148" s="14">
        <v>400000</v>
      </c>
      <c r="H148" s="15">
        <v>200000</v>
      </c>
      <c r="I148" s="14">
        <v>400000</v>
      </c>
      <c r="J148" s="16">
        <v>1</v>
      </c>
      <c r="K148" s="14">
        <v>200000</v>
      </c>
      <c r="L148" s="14">
        <v>400000</v>
      </c>
      <c r="M148" s="14">
        <v>0</v>
      </c>
      <c r="N148" s="14">
        <v>0</v>
      </c>
      <c r="O148" s="14">
        <v>200000</v>
      </c>
      <c r="P148" s="14">
        <v>400000</v>
      </c>
      <c r="Q148" s="14">
        <f t="shared" si="5"/>
        <v>400000</v>
      </c>
      <c r="R148" s="14">
        <v>0</v>
      </c>
    </row>
    <row r="149" spans="1:20" ht="15" x14ac:dyDescent="0.2">
      <c r="A149" s="10">
        <v>54</v>
      </c>
      <c r="B149" s="11" t="s">
        <v>123</v>
      </c>
      <c r="C149" s="12" t="s">
        <v>441</v>
      </c>
      <c r="D149" s="11" t="s">
        <v>46</v>
      </c>
      <c r="E149" s="13">
        <v>2</v>
      </c>
      <c r="F149" s="14">
        <v>200000</v>
      </c>
      <c r="G149" s="14">
        <v>400000</v>
      </c>
      <c r="H149" s="15">
        <v>200000</v>
      </c>
      <c r="I149" s="14">
        <v>400000</v>
      </c>
      <c r="J149" s="16">
        <v>1</v>
      </c>
      <c r="K149" s="14">
        <v>200000</v>
      </c>
      <c r="L149" s="14">
        <v>400000</v>
      </c>
      <c r="M149" s="14">
        <v>0</v>
      </c>
      <c r="N149" s="14">
        <v>0</v>
      </c>
      <c r="O149" s="14">
        <v>200000</v>
      </c>
      <c r="P149" s="14">
        <v>400000</v>
      </c>
      <c r="Q149" s="14">
        <f t="shared" si="5"/>
        <v>400000</v>
      </c>
      <c r="R149" s="14">
        <v>0</v>
      </c>
    </row>
    <row r="150" spans="1:20" ht="15" x14ac:dyDescent="0.2">
      <c r="A150" s="10">
        <v>55</v>
      </c>
      <c r="B150" s="11" t="s">
        <v>125</v>
      </c>
      <c r="C150" s="12" t="s">
        <v>475</v>
      </c>
      <c r="D150" s="11" t="s">
        <v>46</v>
      </c>
      <c r="E150" s="13">
        <v>2</v>
      </c>
      <c r="F150" s="14">
        <v>200000</v>
      </c>
      <c r="G150" s="14">
        <v>400000</v>
      </c>
      <c r="H150" s="15">
        <v>200000</v>
      </c>
      <c r="I150" s="14">
        <v>400000</v>
      </c>
      <c r="J150" s="16">
        <v>1</v>
      </c>
      <c r="K150" s="14">
        <v>200000</v>
      </c>
      <c r="L150" s="14">
        <v>400000</v>
      </c>
      <c r="M150" s="14">
        <v>0</v>
      </c>
      <c r="N150" s="14">
        <v>0</v>
      </c>
      <c r="O150" s="14">
        <v>200000</v>
      </c>
      <c r="P150" s="14">
        <v>400000</v>
      </c>
      <c r="Q150" s="14">
        <f t="shared" si="5"/>
        <v>400000</v>
      </c>
      <c r="R150" s="14">
        <v>0</v>
      </c>
    </row>
    <row r="151" spans="1:20" ht="15" x14ac:dyDescent="0.2">
      <c r="A151" s="10">
        <v>80</v>
      </c>
      <c r="B151" s="11" t="s">
        <v>177</v>
      </c>
      <c r="C151" s="12" t="s">
        <v>130</v>
      </c>
      <c r="D151" s="11" t="s">
        <v>37</v>
      </c>
      <c r="E151" s="13">
        <v>258</v>
      </c>
      <c r="F151" s="14">
        <v>23000</v>
      </c>
      <c r="G151" s="14">
        <v>1000292.7700000001</v>
      </c>
      <c r="H151" s="15">
        <v>24000</v>
      </c>
      <c r="I151" s="14">
        <v>1043783.7600000001</v>
      </c>
      <c r="J151" s="16">
        <v>1</v>
      </c>
      <c r="K151" s="14">
        <v>24000</v>
      </c>
      <c r="L151" s="14">
        <v>1043783.7600000001</v>
      </c>
      <c r="M151" s="14">
        <v>0</v>
      </c>
      <c r="N151" s="14">
        <v>0</v>
      </c>
      <c r="O151" s="14">
        <v>24000</v>
      </c>
      <c r="P151" s="14">
        <v>1043783.7600000001</v>
      </c>
      <c r="Q151" s="14">
        <f t="shared" si="5"/>
        <v>6192000</v>
      </c>
      <c r="R151" s="14">
        <v>43490.989999999991</v>
      </c>
      <c r="S151" s="1">
        <v>0</v>
      </c>
      <c r="T151" s="1">
        <v>0</v>
      </c>
    </row>
    <row r="152" spans="1:20" ht="15" x14ac:dyDescent="0.2">
      <c r="A152" s="10">
        <v>91</v>
      </c>
      <c r="B152" s="11" t="s">
        <v>198</v>
      </c>
      <c r="C152" s="12" t="s">
        <v>132</v>
      </c>
      <c r="D152" s="11" t="s">
        <v>35</v>
      </c>
      <c r="E152" s="13">
        <v>2260</v>
      </c>
      <c r="F152" s="14">
        <v>30</v>
      </c>
      <c r="G152" s="14">
        <v>18198</v>
      </c>
      <c r="H152" s="15">
        <v>50</v>
      </c>
      <c r="I152" s="14">
        <v>30330</v>
      </c>
      <c r="J152" s="16">
        <v>1</v>
      </c>
      <c r="K152" s="14">
        <v>50</v>
      </c>
      <c r="L152" s="14">
        <v>30330</v>
      </c>
      <c r="M152" s="14">
        <v>0</v>
      </c>
      <c r="N152" s="14">
        <v>0</v>
      </c>
      <c r="O152" s="14">
        <v>50</v>
      </c>
      <c r="P152" s="14">
        <v>30330</v>
      </c>
      <c r="Q152" s="14">
        <f t="shared" si="5"/>
        <v>113000</v>
      </c>
      <c r="R152" s="14">
        <v>12132</v>
      </c>
      <c r="S152" s="1">
        <v>0</v>
      </c>
      <c r="T152" s="1">
        <v>0</v>
      </c>
    </row>
    <row r="153" spans="1:20" ht="15" x14ac:dyDescent="0.2">
      <c r="A153" s="10">
        <v>73</v>
      </c>
      <c r="B153" s="11" t="s">
        <v>339</v>
      </c>
      <c r="C153" s="12" t="s">
        <v>151</v>
      </c>
      <c r="D153" s="11" t="s">
        <v>48</v>
      </c>
      <c r="E153" s="13">
        <v>422</v>
      </c>
      <c r="F153" s="14">
        <v>6233</v>
      </c>
      <c r="G153" s="14">
        <v>684797.47065600008</v>
      </c>
      <c r="H153" s="15">
        <v>95000</v>
      </c>
      <c r="I153" s="14">
        <v>10437311.040000001</v>
      </c>
      <c r="J153" s="16">
        <v>1</v>
      </c>
      <c r="K153" s="14">
        <v>95000</v>
      </c>
      <c r="L153" s="14">
        <v>10437311.040000001</v>
      </c>
      <c r="M153" s="14">
        <v>0</v>
      </c>
      <c r="N153" s="14">
        <v>0</v>
      </c>
      <c r="O153" s="14">
        <v>95000</v>
      </c>
      <c r="P153" s="14">
        <v>10437311.040000001</v>
      </c>
      <c r="Q153" s="14">
        <f t="shared" si="5"/>
        <v>40090000</v>
      </c>
      <c r="R153" s="14">
        <v>9752513.5693440009</v>
      </c>
      <c r="S153" s="1">
        <v>0</v>
      </c>
      <c r="T153" s="1">
        <v>0</v>
      </c>
    </row>
    <row r="154" spans="1:20" ht="15" x14ac:dyDescent="0.2">
      <c r="A154" s="10">
        <v>79</v>
      </c>
      <c r="B154" s="11" t="s">
        <v>349</v>
      </c>
      <c r="C154" s="12" t="s">
        <v>153</v>
      </c>
      <c r="D154" s="11" t="s">
        <v>48</v>
      </c>
      <c r="E154" s="13">
        <v>46</v>
      </c>
      <c r="F154" s="14">
        <v>27667</v>
      </c>
      <c r="G154" s="14">
        <v>355895.56118000008</v>
      </c>
      <c r="H154" s="15">
        <v>35000</v>
      </c>
      <c r="I154" s="14">
        <v>450223.90000000008</v>
      </c>
      <c r="J154" s="16">
        <v>1</v>
      </c>
      <c r="K154" s="14">
        <v>35000</v>
      </c>
      <c r="L154" s="14">
        <v>450223.90000000008</v>
      </c>
      <c r="M154" s="14">
        <v>0</v>
      </c>
      <c r="N154" s="14">
        <v>0</v>
      </c>
      <c r="O154" s="14">
        <v>35000</v>
      </c>
      <c r="P154" s="14">
        <v>450223.90000000008</v>
      </c>
      <c r="Q154" s="14">
        <f t="shared" si="5"/>
        <v>1610000</v>
      </c>
      <c r="R154" s="14">
        <v>94328.338820000004</v>
      </c>
      <c r="S154" s="1">
        <v>0</v>
      </c>
      <c r="T154" s="1">
        <v>0</v>
      </c>
    </row>
    <row r="155" spans="1:20" ht="15" x14ac:dyDescent="0.2">
      <c r="A155" s="10">
        <v>101</v>
      </c>
      <c r="B155" s="11" t="s">
        <v>227</v>
      </c>
      <c r="C155" s="12" t="s">
        <v>44</v>
      </c>
      <c r="D155" s="11" t="s">
        <v>35</v>
      </c>
      <c r="E155" s="13">
        <v>505</v>
      </c>
      <c r="F155" s="14">
        <v>3500</v>
      </c>
      <c r="G155" s="14">
        <v>472500</v>
      </c>
      <c r="H155" s="15">
        <v>3500</v>
      </c>
      <c r="I155" s="14">
        <v>472500</v>
      </c>
      <c r="J155" s="16">
        <v>1</v>
      </c>
      <c r="K155" s="14">
        <v>3500</v>
      </c>
      <c r="L155" s="14">
        <v>472500</v>
      </c>
      <c r="M155" s="14">
        <v>0</v>
      </c>
      <c r="N155" s="14">
        <v>0</v>
      </c>
      <c r="O155" s="14">
        <v>3500</v>
      </c>
      <c r="P155" s="14">
        <v>472500</v>
      </c>
      <c r="Q155" s="14">
        <f t="shared" si="5"/>
        <v>1767500</v>
      </c>
      <c r="R155" s="14">
        <v>0</v>
      </c>
    </row>
    <row r="156" spans="1:20" ht="15" x14ac:dyDescent="0.2">
      <c r="A156" s="10">
        <v>106</v>
      </c>
      <c r="B156" s="11" t="s">
        <v>311</v>
      </c>
      <c r="C156" s="12" t="s">
        <v>161</v>
      </c>
      <c r="D156" s="11" t="s">
        <v>37</v>
      </c>
      <c r="E156" s="13">
        <v>2.5</v>
      </c>
      <c r="F156" s="14">
        <v>118000</v>
      </c>
      <c r="G156" s="14">
        <v>18880</v>
      </c>
      <c r="H156" s="15">
        <v>120000</v>
      </c>
      <c r="I156" s="14">
        <v>19200</v>
      </c>
      <c r="J156" s="16">
        <v>1</v>
      </c>
      <c r="K156" s="14">
        <v>120000</v>
      </c>
      <c r="L156" s="14">
        <v>19200</v>
      </c>
      <c r="M156" s="14">
        <v>0</v>
      </c>
      <c r="N156" s="14">
        <v>0</v>
      </c>
      <c r="O156" s="14">
        <v>120000</v>
      </c>
      <c r="P156" s="14">
        <v>19200</v>
      </c>
      <c r="Q156" s="14">
        <f t="shared" si="5"/>
        <v>300000</v>
      </c>
      <c r="R156" s="14">
        <v>320</v>
      </c>
      <c r="S156" s="1">
        <v>0</v>
      </c>
      <c r="T156" s="1">
        <v>0</v>
      </c>
    </row>
    <row r="157" spans="1:20" ht="15" x14ac:dyDescent="0.2">
      <c r="A157" s="10">
        <v>11</v>
      </c>
      <c r="B157" s="11" t="s">
        <v>86</v>
      </c>
      <c r="C157" s="12" t="s">
        <v>165</v>
      </c>
      <c r="D157" s="11" t="s">
        <v>37</v>
      </c>
      <c r="E157" s="13">
        <v>2.5</v>
      </c>
      <c r="F157" s="14">
        <v>20278</v>
      </c>
      <c r="G157" s="14">
        <v>6016.4826000000003</v>
      </c>
      <c r="H157" s="15">
        <v>20278</v>
      </c>
      <c r="I157" s="14">
        <v>6016.4826000000003</v>
      </c>
      <c r="J157" s="16">
        <v>1</v>
      </c>
      <c r="K157" s="14">
        <v>20278</v>
      </c>
      <c r="L157" s="14">
        <v>6016.4826000000003</v>
      </c>
      <c r="M157" s="14">
        <v>0</v>
      </c>
      <c r="N157" s="14">
        <v>0</v>
      </c>
      <c r="O157" s="14">
        <v>20278</v>
      </c>
      <c r="P157" s="14">
        <v>6016.4826000000003</v>
      </c>
      <c r="Q157" s="14">
        <f t="shared" si="5"/>
        <v>50695</v>
      </c>
      <c r="R157" s="14">
        <v>0</v>
      </c>
      <c r="S157" s="1">
        <v>0</v>
      </c>
      <c r="T157" s="1">
        <v>0</v>
      </c>
    </row>
    <row r="158" spans="1:20" ht="15" x14ac:dyDescent="0.2">
      <c r="A158" s="10">
        <v>26</v>
      </c>
      <c r="B158" s="11" t="s">
        <v>146</v>
      </c>
      <c r="C158" s="12" t="s">
        <v>411</v>
      </c>
      <c r="D158" s="11" t="s">
        <v>35</v>
      </c>
      <c r="E158" s="13">
        <v>9</v>
      </c>
      <c r="F158" s="14">
        <v>486667</v>
      </c>
      <c r="G158" s="14">
        <v>649116.44459999993</v>
      </c>
      <c r="H158" s="15">
        <v>486667</v>
      </c>
      <c r="I158" s="14">
        <v>649116.44459999993</v>
      </c>
      <c r="J158" s="16">
        <v>1</v>
      </c>
      <c r="K158" s="14">
        <v>486667</v>
      </c>
      <c r="L158" s="14">
        <v>649116.44459999993</v>
      </c>
      <c r="M158" s="14">
        <v>0</v>
      </c>
      <c r="N158" s="14">
        <v>0</v>
      </c>
      <c r="O158" s="14">
        <v>486667</v>
      </c>
      <c r="P158" s="14">
        <v>649116.44459999993</v>
      </c>
      <c r="Q158" s="14">
        <f t="shared" si="5"/>
        <v>4380003</v>
      </c>
      <c r="R158" s="14">
        <v>0</v>
      </c>
      <c r="S158" s="1">
        <v>0</v>
      </c>
      <c r="T158" s="1">
        <v>0</v>
      </c>
    </row>
    <row r="159" spans="1:20" ht="15" x14ac:dyDescent="0.2">
      <c r="A159" s="10">
        <v>34</v>
      </c>
      <c r="B159" s="11" t="s">
        <v>417</v>
      </c>
      <c r="C159" s="12" t="s">
        <v>286</v>
      </c>
      <c r="D159" s="11" t="s">
        <v>35</v>
      </c>
      <c r="E159" s="13">
        <v>3</v>
      </c>
      <c r="F159" s="14">
        <v>6500</v>
      </c>
      <c r="G159" s="14">
        <v>6500</v>
      </c>
      <c r="H159" s="15">
        <v>6500</v>
      </c>
      <c r="I159" s="14">
        <v>6500</v>
      </c>
      <c r="J159" s="16">
        <v>1</v>
      </c>
      <c r="K159" s="14">
        <v>6500</v>
      </c>
      <c r="L159" s="14">
        <v>6500</v>
      </c>
      <c r="M159" s="14">
        <v>0</v>
      </c>
      <c r="N159" s="14">
        <v>0</v>
      </c>
      <c r="O159" s="14">
        <v>6500</v>
      </c>
      <c r="P159" s="14">
        <v>6500</v>
      </c>
      <c r="Q159" s="14">
        <f t="shared" si="5"/>
        <v>19500</v>
      </c>
      <c r="R159" s="14">
        <v>0</v>
      </c>
    </row>
    <row r="160" spans="1:20" ht="15" x14ac:dyDescent="0.2">
      <c r="A160" s="10">
        <v>37</v>
      </c>
      <c r="B160" s="11" t="s">
        <v>200</v>
      </c>
      <c r="C160" s="12" t="s">
        <v>169</v>
      </c>
      <c r="D160" s="11" t="s">
        <v>35</v>
      </c>
      <c r="E160" s="13">
        <v>13</v>
      </c>
      <c r="F160" s="14">
        <v>87000</v>
      </c>
      <c r="G160" s="14">
        <v>281880</v>
      </c>
      <c r="H160" s="15">
        <v>87000</v>
      </c>
      <c r="I160" s="14">
        <v>281880</v>
      </c>
      <c r="J160" s="16">
        <v>1</v>
      </c>
      <c r="K160" s="14">
        <v>87000</v>
      </c>
      <c r="L160" s="14">
        <v>281880</v>
      </c>
      <c r="M160" s="14">
        <v>0</v>
      </c>
      <c r="N160" s="14">
        <v>0</v>
      </c>
      <c r="O160" s="14">
        <v>87000</v>
      </c>
      <c r="P160" s="14">
        <v>281880</v>
      </c>
      <c r="Q160" s="14">
        <f t="shared" si="5"/>
        <v>1131000</v>
      </c>
      <c r="R160" s="14">
        <v>0</v>
      </c>
      <c r="S160" s="1">
        <v>0</v>
      </c>
      <c r="T160" s="1">
        <v>0</v>
      </c>
    </row>
    <row r="161" spans="1:20" ht="15" x14ac:dyDescent="0.2">
      <c r="A161" s="10">
        <v>12</v>
      </c>
      <c r="B161" s="11" t="s">
        <v>33</v>
      </c>
      <c r="C161" s="12" t="s">
        <v>174</v>
      </c>
      <c r="D161" s="11" t="s">
        <v>37</v>
      </c>
      <c r="E161" s="13">
        <v>1</v>
      </c>
      <c r="F161" s="14">
        <v>100000</v>
      </c>
      <c r="G161" s="14">
        <v>2464</v>
      </c>
      <c r="H161" s="15">
        <v>120000</v>
      </c>
      <c r="I161" s="14">
        <v>2956.8</v>
      </c>
      <c r="J161" s="16">
        <v>1</v>
      </c>
      <c r="K161" s="14">
        <v>120000</v>
      </c>
      <c r="L161" s="14">
        <v>2956.8</v>
      </c>
      <c r="M161" s="14">
        <v>0</v>
      </c>
      <c r="N161" s="14">
        <v>0</v>
      </c>
      <c r="O161" s="14">
        <v>120000</v>
      </c>
      <c r="P161" s="14">
        <v>2956.8</v>
      </c>
      <c r="Q161" s="14">
        <f t="shared" si="5"/>
        <v>120000</v>
      </c>
      <c r="R161" s="14">
        <v>492.80000000000018</v>
      </c>
      <c r="S161" s="1">
        <v>0</v>
      </c>
      <c r="T161" s="1">
        <v>0</v>
      </c>
    </row>
    <row r="162" spans="1:20" ht="15" x14ac:dyDescent="0.2">
      <c r="A162" s="10">
        <v>35</v>
      </c>
      <c r="B162" s="11" t="s">
        <v>86</v>
      </c>
      <c r="C162" s="12" t="s">
        <v>182</v>
      </c>
      <c r="D162" s="11" t="s">
        <v>183</v>
      </c>
      <c r="E162" s="13">
        <v>2</v>
      </c>
      <c r="F162" s="14">
        <v>53333</v>
      </c>
      <c r="G162" s="14">
        <v>7980.7501200000015</v>
      </c>
      <c r="H162" s="15">
        <v>55000</v>
      </c>
      <c r="I162" s="14">
        <v>8230.2000000000007</v>
      </c>
      <c r="J162" s="16">
        <v>1</v>
      </c>
      <c r="K162" s="14">
        <v>55000</v>
      </c>
      <c r="L162" s="14">
        <v>8230.2000000000007</v>
      </c>
      <c r="M162" s="14">
        <v>0</v>
      </c>
      <c r="N162" s="14">
        <v>0</v>
      </c>
      <c r="O162" s="14">
        <v>55000</v>
      </c>
      <c r="P162" s="14">
        <v>8230.2000000000007</v>
      </c>
      <c r="Q162" s="14">
        <f t="shared" si="5"/>
        <v>110000</v>
      </c>
      <c r="R162" s="14">
        <v>249.44987999999921</v>
      </c>
      <c r="S162" s="1">
        <v>0</v>
      </c>
      <c r="T162" s="1">
        <v>0</v>
      </c>
    </row>
    <row r="163" spans="1:20" ht="15" x14ac:dyDescent="0.2">
      <c r="A163" s="10">
        <v>102</v>
      </c>
      <c r="B163" s="11" t="s">
        <v>222</v>
      </c>
      <c r="C163" s="12" t="s">
        <v>196</v>
      </c>
      <c r="D163" s="11" t="s">
        <v>37</v>
      </c>
      <c r="E163" s="13">
        <v>178</v>
      </c>
      <c r="F163" s="14">
        <v>25000</v>
      </c>
      <c r="G163" s="14">
        <v>729051.5</v>
      </c>
      <c r="H163" s="15">
        <v>25000</v>
      </c>
      <c r="I163" s="14">
        <v>729051.5</v>
      </c>
      <c r="J163" s="16">
        <v>1</v>
      </c>
      <c r="K163" s="14">
        <v>25000</v>
      </c>
      <c r="L163" s="14">
        <v>729051.5</v>
      </c>
      <c r="M163" s="14">
        <v>0</v>
      </c>
      <c r="N163" s="14">
        <v>0</v>
      </c>
      <c r="O163" s="14">
        <v>25000</v>
      </c>
      <c r="P163" s="14">
        <v>729051.5</v>
      </c>
      <c r="Q163" s="14">
        <f t="shared" si="5"/>
        <v>4450000</v>
      </c>
      <c r="R163" s="14">
        <v>0</v>
      </c>
      <c r="S163" s="1">
        <v>0</v>
      </c>
      <c r="T163" s="1">
        <v>0</v>
      </c>
    </row>
    <row r="164" spans="1:20" ht="15" x14ac:dyDescent="0.2">
      <c r="A164" s="10">
        <v>14</v>
      </c>
      <c r="B164" s="11" t="s">
        <v>67</v>
      </c>
      <c r="C164" s="12" t="s">
        <v>385</v>
      </c>
      <c r="D164" s="11" t="s">
        <v>37</v>
      </c>
      <c r="E164" s="13">
        <v>8.5</v>
      </c>
      <c r="F164" s="14">
        <v>46000</v>
      </c>
      <c r="G164" s="14">
        <v>52083.96</v>
      </c>
      <c r="H164" s="15">
        <v>90000</v>
      </c>
      <c r="I164" s="14">
        <v>101903.40000000001</v>
      </c>
      <c r="J164" s="16">
        <v>1</v>
      </c>
      <c r="K164" s="14">
        <v>90000</v>
      </c>
      <c r="L164" s="14">
        <v>101903.40000000001</v>
      </c>
      <c r="M164" s="14">
        <v>0</v>
      </c>
      <c r="N164" s="14">
        <v>0</v>
      </c>
      <c r="O164" s="14">
        <v>90000</v>
      </c>
      <c r="P164" s="14">
        <v>101903.40000000001</v>
      </c>
      <c r="Q164" s="14">
        <f t="shared" si="5"/>
        <v>765000</v>
      </c>
      <c r="R164" s="14">
        <v>49819.44000000001</v>
      </c>
      <c r="S164" s="1">
        <v>0</v>
      </c>
      <c r="T164" s="1">
        <v>0</v>
      </c>
    </row>
    <row r="165" spans="1:20" ht="15" x14ac:dyDescent="0.2">
      <c r="A165" s="10">
        <v>34</v>
      </c>
      <c r="B165" s="11" t="s">
        <v>313</v>
      </c>
      <c r="C165" s="12" t="s">
        <v>387</v>
      </c>
      <c r="D165" s="11" t="s">
        <v>37</v>
      </c>
      <c r="E165" s="13">
        <v>15.8</v>
      </c>
      <c r="F165" s="14">
        <v>56897</v>
      </c>
      <c r="G165" s="14">
        <v>119722.66739999998</v>
      </c>
      <c r="H165" s="15">
        <v>100000</v>
      </c>
      <c r="I165" s="14">
        <v>210419.99999999997</v>
      </c>
      <c r="J165" s="16">
        <v>1</v>
      </c>
      <c r="K165" s="14">
        <v>100000</v>
      </c>
      <c r="L165" s="14">
        <v>210419.99999999997</v>
      </c>
      <c r="M165" s="14">
        <v>0</v>
      </c>
      <c r="N165" s="14">
        <v>0</v>
      </c>
      <c r="O165" s="14">
        <v>100000</v>
      </c>
      <c r="P165" s="14">
        <v>210419.99999999997</v>
      </c>
      <c r="Q165" s="14">
        <f t="shared" si="5"/>
        <v>1580000</v>
      </c>
      <c r="R165" s="14">
        <v>90697.332599999994</v>
      </c>
      <c r="S165" s="1">
        <v>0</v>
      </c>
      <c r="T165" s="1">
        <v>0</v>
      </c>
    </row>
    <row r="166" spans="1:20" ht="15" x14ac:dyDescent="0.2">
      <c r="A166" s="10">
        <v>66</v>
      </c>
      <c r="B166" s="11" t="s">
        <v>197</v>
      </c>
      <c r="C166" s="12" t="s">
        <v>232</v>
      </c>
      <c r="D166" s="11" t="s">
        <v>37</v>
      </c>
      <c r="E166" s="13">
        <v>80</v>
      </c>
      <c r="F166" s="14">
        <v>3135</v>
      </c>
      <c r="G166" s="14">
        <v>55559.849400000006</v>
      </c>
      <c r="H166" s="15">
        <v>5000</v>
      </c>
      <c r="I166" s="14">
        <v>88612.200000000012</v>
      </c>
      <c r="J166" s="16">
        <v>1</v>
      </c>
      <c r="K166" s="14">
        <v>5000</v>
      </c>
      <c r="L166" s="14">
        <v>88612.200000000012</v>
      </c>
      <c r="M166" s="14">
        <v>0</v>
      </c>
      <c r="N166" s="14">
        <v>0</v>
      </c>
      <c r="O166" s="14">
        <v>5000</v>
      </c>
      <c r="P166" s="14">
        <v>88612.200000000012</v>
      </c>
      <c r="Q166" s="14">
        <f t="shared" si="5"/>
        <v>400000</v>
      </c>
      <c r="R166" s="14">
        <v>33052.350600000005</v>
      </c>
      <c r="S166" s="1">
        <v>0</v>
      </c>
      <c r="T166" s="1">
        <v>0</v>
      </c>
    </row>
    <row r="167" spans="1:20" ht="15" x14ac:dyDescent="0.2">
      <c r="A167" s="10">
        <v>23</v>
      </c>
      <c r="B167" s="11" t="s">
        <v>140</v>
      </c>
      <c r="C167" s="12" t="s">
        <v>392</v>
      </c>
      <c r="D167" s="11" t="s">
        <v>48</v>
      </c>
      <c r="E167" s="13">
        <v>1218</v>
      </c>
      <c r="F167" s="14">
        <v>3500</v>
      </c>
      <c r="G167" s="14">
        <v>936250</v>
      </c>
      <c r="H167" s="15">
        <v>3500</v>
      </c>
      <c r="I167" s="14">
        <v>936250</v>
      </c>
      <c r="J167" s="16">
        <v>1</v>
      </c>
      <c r="K167" s="14">
        <v>3500</v>
      </c>
      <c r="L167" s="14">
        <v>936250</v>
      </c>
      <c r="M167" s="14">
        <v>0</v>
      </c>
      <c r="N167" s="14">
        <v>0</v>
      </c>
      <c r="O167" s="14">
        <v>3500</v>
      </c>
      <c r="P167" s="14">
        <v>936250</v>
      </c>
      <c r="Q167" s="14">
        <f t="shared" si="5"/>
        <v>4263000</v>
      </c>
      <c r="R167" s="14">
        <v>0</v>
      </c>
    </row>
    <row r="168" spans="1:20" ht="15" x14ac:dyDescent="0.2">
      <c r="A168" s="10">
        <v>29</v>
      </c>
      <c r="B168" s="11" t="s">
        <v>412</v>
      </c>
      <c r="C168" s="12" t="s">
        <v>481</v>
      </c>
      <c r="D168" s="11" t="s">
        <v>48</v>
      </c>
      <c r="E168" s="13">
        <v>49.2</v>
      </c>
      <c r="F168" s="14">
        <v>15000</v>
      </c>
      <c r="G168" s="14">
        <v>738000</v>
      </c>
      <c r="H168" s="15">
        <v>15000</v>
      </c>
      <c r="I168" s="14">
        <v>738000</v>
      </c>
      <c r="J168" s="16">
        <v>1</v>
      </c>
      <c r="K168" s="14">
        <v>15000</v>
      </c>
      <c r="L168" s="14">
        <v>738000</v>
      </c>
      <c r="M168" s="14">
        <v>0</v>
      </c>
      <c r="N168" s="14">
        <v>0</v>
      </c>
      <c r="O168" s="14">
        <v>15000</v>
      </c>
      <c r="P168" s="14">
        <v>738000</v>
      </c>
      <c r="Q168" s="14">
        <f t="shared" si="5"/>
        <v>738000</v>
      </c>
      <c r="R168" s="14">
        <v>0</v>
      </c>
    </row>
    <row r="169" spans="1:20" s="39" customFormat="1" ht="16.5" customHeight="1" x14ac:dyDescent="0.2">
      <c r="A169" s="33"/>
      <c r="B169" s="34"/>
      <c r="C169" s="35" t="s">
        <v>551</v>
      </c>
      <c r="D169" s="34"/>
      <c r="E169" s="36"/>
      <c r="F169" s="37"/>
      <c r="G169" s="37"/>
      <c r="H169" s="37"/>
      <c r="I169" s="37"/>
      <c r="J169" s="38"/>
      <c r="K169" s="37"/>
      <c r="L169" s="37"/>
      <c r="M169" s="37"/>
      <c r="N169" s="37"/>
      <c r="O169" s="37"/>
      <c r="P169" s="37"/>
      <c r="Q169" s="37"/>
      <c r="R169" s="37"/>
    </row>
    <row r="170" spans="1:20" ht="16.5" customHeight="1" x14ac:dyDescent="0.2">
      <c r="A170" s="10">
        <v>48</v>
      </c>
      <c r="B170" s="11" t="s">
        <v>110</v>
      </c>
      <c r="C170" s="12" t="s">
        <v>75</v>
      </c>
      <c r="D170" s="11" t="s">
        <v>39</v>
      </c>
      <c r="E170" s="13">
        <v>179</v>
      </c>
      <c r="F170" s="14">
        <v>988262.3</v>
      </c>
      <c r="G170" s="14">
        <v>59421825.445545502</v>
      </c>
      <c r="H170" s="15">
        <v>1050000</v>
      </c>
      <c r="I170" s="14">
        <v>63133964.249999993</v>
      </c>
      <c r="J170" s="16">
        <v>1</v>
      </c>
      <c r="K170" s="14">
        <v>1050000</v>
      </c>
      <c r="L170" s="14">
        <v>63133964.249999993</v>
      </c>
      <c r="M170" s="14">
        <v>0</v>
      </c>
      <c r="N170" s="14">
        <v>0</v>
      </c>
      <c r="O170" s="14">
        <v>1150000</v>
      </c>
      <c r="P170" s="14">
        <v>63133964.249999993</v>
      </c>
      <c r="Q170" s="14">
        <f>E170*O170</f>
        <v>205850000</v>
      </c>
      <c r="R170" s="14">
        <v>3712138.8044544905</v>
      </c>
      <c r="S170" s="1">
        <v>0</v>
      </c>
      <c r="T170" s="1">
        <v>0</v>
      </c>
    </row>
    <row r="171" spans="1:20" ht="15" x14ac:dyDescent="0.2">
      <c r="A171" s="10">
        <v>96</v>
      </c>
      <c r="B171" s="11" t="s">
        <v>208</v>
      </c>
      <c r="C171" s="12" t="s">
        <v>38</v>
      </c>
      <c r="D171" s="11" t="s">
        <v>39</v>
      </c>
      <c r="E171" s="13">
        <v>18</v>
      </c>
      <c r="F171" s="14">
        <v>1250000</v>
      </c>
      <c r="G171" s="14">
        <v>7942500</v>
      </c>
      <c r="H171" s="15">
        <v>1250000</v>
      </c>
      <c r="I171" s="14">
        <v>7942500</v>
      </c>
      <c r="J171" s="16">
        <v>1</v>
      </c>
      <c r="K171" s="14">
        <v>1250000</v>
      </c>
      <c r="L171" s="14">
        <v>7942500</v>
      </c>
      <c r="M171" s="14">
        <v>0</v>
      </c>
      <c r="N171" s="14">
        <v>0</v>
      </c>
      <c r="O171" s="14">
        <v>1250000</v>
      </c>
      <c r="P171" s="14">
        <v>7942500</v>
      </c>
      <c r="Q171" s="14">
        <f>E171*O171</f>
        <v>22500000</v>
      </c>
      <c r="R171" s="14">
        <v>0</v>
      </c>
    </row>
    <row r="172" spans="1:20" s="39" customFormat="1" ht="16.5" customHeight="1" x14ac:dyDescent="0.2">
      <c r="A172" s="33"/>
      <c r="B172" s="34"/>
      <c r="C172" s="35" t="s">
        <v>552</v>
      </c>
      <c r="D172" s="34"/>
      <c r="E172" s="36"/>
      <c r="F172" s="37"/>
      <c r="G172" s="37"/>
      <c r="H172" s="37"/>
      <c r="I172" s="37"/>
      <c r="J172" s="38"/>
      <c r="K172" s="37"/>
      <c r="L172" s="37"/>
      <c r="M172" s="37"/>
      <c r="N172" s="37"/>
      <c r="O172" s="37"/>
      <c r="P172" s="37"/>
      <c r="Q172" s="37"/>
      <c r="R172" s="37"/>
    </row>
    <row r="173" spans="1:20" ht="16.5" customHeight="1" x14ac:dyDescent="0.2">
      <c r="A173" s="10">
        <v>51</v>
      </c>
      <c r="B173" s="11" t="s">
        <v>117</v>
      </c>
      <c r="C173" s="12" t="s">
        <v>298</v>
      </c>
      <c r="D173" s="11" t="s">
        <v>58</v>
      </c>
      <c r="E173" s="13">
        <v>7</v>
      </c>
      <c r="F173" s="14">
        <v>1845455</v>
      </c>
      <c r="G173" s="14">
        <v>3690910</v>
      </c>
      <c r="H173" s="15">
        <v>3460000</v>
      </c>
      <c r="I173" s="14">
        <v>6920000</v>
      </c>
      <c r="J173" s="16">
        <v>1</v>
      </c>
      <c r="K173" s="14">
        <v>3460000</v>
      </c>
      <c r="L173" s="14">
        <v>6920000</v>
      </c>
      <c r="M173" s="14">
        <v>0</v>
      </c>
      <c r="N173" s="14">
        <v>0</v>
      </c>
      <c r="O173" s="14">
        <v>3460000</v>
      </c>
      <c r="P173" s="14">
        <v>6920000</v>
      </c>
      <c r="Q173" s="14">
        <f t="shared" ref="Q173:Q185" si="6">E173*O173</f>
        <v>24220000</v>
      </c>
      <c r="R173" s="14">
        <v>3229090</v>
      </c>
      <c r="S173" s="1">
        <v>0</v>
      </c>
      <c r="T173" s="1">
        <v>0</v>
      </c>
    </row>
    <row r="174" spans="1:20" ht="36" customHeight="1" x14ac:dyDescent="0.2">
      <c r="A174" s="10">
        <v>60</v>
      </c>
      <c r="B174" s="11" t="s">
        <v>136</v>
      </c>
      <c r="C174" s="12" t="s">
        <v>285</v>
      </c>
      <c r="D174" s="11" t="s">
        <v>58</v>
      </c>
      <c r="E174" s="13">
        <v>4</v>
      </c>
      <c r="F174" s="14">
        <v>850000</v>
      </c>
      <c r="G174" s="14">
        <v>1700000</v>
      </c>
      <c r="H174" s="15">
        <v>850000</v>
      </c>
      <c r="I174" s="14">
        <v>1700000</v>
      </c>
      <c r="J174" s="16">
        <v>1</v>
      </c>
      <c r="K174" s="14">
        <v>850000</v>
      </c>
      <c r="L174" s="14">
        <v>1700000</v>
      </c>
      <c r="M174" s="14">
        <v>0</v>
      </c>
      <c r="N174" s="14">
        <v>0</v>
      </c>
      <c r="O174" s="14">
        <v>850000</v>
      </c>
      <c r="P174" s="14">
        <v>1700000</v>
      </c>
      <c r="Q174" s="14">
        <f t="shared" si="6"/>
        <v>3400000</v>
      </c>
      <c r="R174" s="14">
        <v>0</v>
      </c>
    </row>
    <row r="175" spans="1:20" ht="32" customHeight="1" x14ac:dyDescent="0.2">
      <c r="A175" s="10">
        <v>62</v>
      </c>
      <c r="B175" s="11" t="s">
        <v>140</v>
      </c>
      <c r="C175" s="12" t="s">
        <v>445</v>
      </c>
      <c r="D175" s="11" t="s">
        <v>58</v>
      </c>
      <c r="E175" s="13">
        <v>2</v>
      </c>
      <c r="F175" s="14">
        <v>850000</v>
      </c>
      <c r="G175" s="14">
        <v>1700000</v>
      </c>
      <c r="H175" s="15">
        <v>850000</v>
      </c>
      <c r="I175" s="14">
        <v>1700000</v>
      </c>
      <c r="J175" s="16">
        <v>1</v>
      </c>
      <c r="K175" s="14">
        <v>850000</v>
      </c>
      <c r="L175" s="14">
        <v>1700000</v>
      </c>
      <c r="M175" s="14">
        <v>0</v>
      </c>
      <c r="N175" s="14">
        <v>0</v>
      </c>
      <c r="O175" s="14">
        <v>850000</v>
      </c>
      <c r="P175" s="14">
        <v>1700000</v>
      </c>
      <c r="Q175" s="14">
        <f t="shared" si="6"/>
        <v>1700000</v>
      </c>
      <c r="R175" s="14">
        <v>0</v>
      </c>
    </row>
    <row r="176" spans="1:20" ht="16.5" customHeight="1" x14ac:dyDescent="0.2">
      <c r="A176" s="10">
        <v>63</v>
      </c>
      <c r="B176" s="11" t="s">
        <v>142</v>
      </c>
      <c r="C176" s="12" t="s">
        <v>284</v>
      </c>
      <c r="D176" s="11" t="s">
        <v>58</v>
      </c>
      <c r="E176" s="13">
        <v>6</v>
      </c>
      <c r="F176" s="14">
        <v>280000</v>
      </c>
      <c r="G176" s="14">
        <v>560000</v>
      </c>
      <c r="H176" s="15">
        <v>280000</v>
      </c>
      <c r="I176" s="14">
        <v>560000</v>
      </c>
      <c r="J176" s="16">
        <v>1</v>
      </c>
      <c r="K176" s="14">
        <v>280000</v>
      </c>
      <c r="L176" s="14">
        <v>560000</v>
      </c>
      <c r="M176" s="14">
        <v>0</v>
      </c>
      <c r="N176" s="14">
        <v>0</v>
      </c>
      <c r="O176" s="14">
        <v>280000</v>
      </c>
      <c r="P176" s="14">
        <v>560000</v>
      </c>
      <c r="Q176" s="14">
        <f t="shared" si="6"/>
        <v>1680000</v>
      </c>
      <c r="R176" s="14">
        <v>0</v>
      </c>
    </row>
    <row r="177" spans="1:21" ht="16.5" customHeight="1" x14ac:dyDescent="0.2">
      <c r="A177" s="10">
        <v>45</v>
      </c>
      <c r="B177" s="11" t="s">
        <v>106</v>
      </c>
      <c r="C177" s="12" t="s">
        <v>295</v>
      </c>
      <c r="D177" s="11" t="s">
        <v>296</v>
      </c>
      <c r="E177" s="13">
        <v>3</v>
      </c>
      <c r="F177" s="14">
        <v>6045455</v>
      </c>
      <c r="G177" s="14">
        <v>6045455</v>
      </c>
      <c r="H177" s="15">
        <v>7500000</v>
      </c>
      <c r="I177" s="14">
        <v>7500000</v>
      </c>
      <c r="J177" s="16">
        <v>1</v>
      </c>
      <c r="K177" s="14">
        <v>7500000</v>
      </c>
      <c r="L177" s="14">
        <v>7500000</v>
      </c>
      <c r="M177" s="14">
        <v>0</v>
      </c>
      <c r="N177" s="14">
        <v>0</v>
      </c>
      <c r="O177" s="14">
        <v>7500000</v>
      </c>
      <c r="P177" s="14">
        <v>7500000</v>
      </c>
      <c r="Q177" s="14">
        <f t="shared" si="6"/>
        <v>22500000</v>
      </c>
      <c r="R177" s="14">
        <v>1454545</v>
      </c>
      <c r="S177" s="1">
        <v>0</v>
      </c>
      <c r="T177" s="1">
        <v>0</v>
      </c>
    </row>
    <row r="178" spans="1:21" ht="16.5" customHeight="1" x14ac:dyDescent="0.2">
      <c r="A178" s="10">
        <v>31</v>
      </c>
      <c r="B178" s="11" t="s">
        <v>308</v>
      </c>
      <c r="C178" s="12" t="s">
        <v>64</v>
      </c>
      <c r="D178" s="11" t="s">
        <v>35</v>
      </c>
      <c r="E178" s="13">
        <v>12</v>
      </c>
      <c r="F178" s="14">
        <v>150000</v>
      </c>
      <c r="G178" s="14">
        <v>600000</v>
      </c>
      <c r="H178" s="15">
        <v>150000</v>
      </c>
      <c r="I178" s="14">
        <v>600000</v>
      </c>
      <c r="J178" s="16">
        <v>1</v>
      </c>
      <c r="K178" s="14">
        <v>150000</v>
      </c>
      <c r="L178" s="14">
        <v>600000</v>
      </c>
      <c r="M178" s="14">
        <v>0</v>
      </c>
      <c r="N178" s="14">
        <v>0</v>
      </c>
      <c r="O178" s="14">
        <v>150000</v>
      </c>
      <c r="P178" s="14">
        <v>600000</v>
      </c>
      <c r="Q178" s="14">
        <f t="shared" si="6"/>
        <v>1800000</v>
      </c>
      <c r="R178" s="14">
        <v>0</v>
      </c>
    </row>
    <row r="179" spans="1:21" ht="16.5" customHeight="1" x14ac:dyDescent="0.2">
      <c r="A179" s="10">
        <v>34</v>
      </c>
      <c r="B179" s="11" t="s">
        <v>313</v>
      </c>
      <c r="C179" s="12" t="s">
        <v>289</v>
      </c>
      <c r="D179" s="11" t="s">
        <v>35</v>
      </c>
      <c r="E179" s="13">
        <v>6</v>
      </c>
      <c r="F179" s="14">
        <v>120000</v>
      </c>
      <c r="G179" s="14">
        <v>240000</v>
      </c>
      <c r="H179" s="15">
        <v>120000</v>
      </c>
      <c r="I179" s="14">
        <v>240000</v>
      </c>
      <c r="J179" s="16">
        <v>1</v>
      </c>
      <c r="K179" s="14">
        <v>120000</v>
      </c>
      <c r="L179" s="14">
        <v>240000</v>
      </c>
      <c r="M179" s="14">
        <v>0</v>
      </c>
      <c r="N179" s="14">
        <v>0</v>
      </c>
      <c r="O179" s="14">
        <v>120000</v>
      </c>
      <c r="P179" s="14">
        <v>240000</v>
      </c>
      <c r="Q179" s="14">
        <f t="shared" si="6"/>
        <v>720000</v>
      </c>
      <c r="R179" s="14">
        <v>0</v>
      </c>
    </row>
    <row r="180" spans="1:21" ht="16.5" customHeight="1" x14ac:dyDescent="0.2">
      <c r="A180" s="10">
        <v>37</v>
      </c>
      <c r="B180" s="11" t="s">
        <v>319</v>
      </c>
      <c r="C180" s="12" t="s">
        <v>379</v>
      </c>
      <c r="D180" s="11" t="s">
        <v>35</v>
      </c>
      <c r="E180" s="13">
        <v>4</v>
      </c>
      <c r="F180" s="14">
        <v>120000</v>
      </c>
      <c r="G180" s="14">
        <v>240000</v>
      </c>
      <c r="H180" s="15">
        <v>120000</v>
      </c>
      <c r="I180" s="14">
        <v>240000</v>
      </c>
      <c r="J180" s="16">
        <v>1</v>
      </c>
      <c r="K180" s="14">
        <v>120000</v>
      </c>
      <c r="L180" s="14">
        <v>240000</v>
      </c>
      <c r="M180" s="14">
        <v>0</v>
      </c>
      <c r="N180" s="14">
        <v>0</v>
      </c>
      <c r="O180" s="14">
        <v>120000</v>
      </c>
      <c r="P180" s="14">
        <v>240000</v>
      </c>
      <c r="Q180" s="14">
        <f t="shared" si="6"/>
        <v>480000</v>
      </c>
      <c r="R180" s="14">
        <v>0</v>
      </c>
    </row>
    <row r="181" spans="1:21" ht="16.5" customHeight="1" x14ac:dyDescent="0.2">
      <c r="A181" s="10">
        <v>14</v>
      </c>
      <c r="B181" s="11" t="s">
        <v>113</v>
      </c>
      <c r="C181" s="12" t="s">
        <v>323</v>
      </c>
      <c r="D181" s="11" t="s">
        <v>58</v>
      </c>
      <c r="E181" s="13">
        <v>6</v>
      </c>
      <c r="F181" s="14">
        <v>372727</v>
      </c>
      <c r="G181" s="14">
        <v>745454</v>
      </c>
      <c r="H181" s="15">
        <v>1170000</v>
      </c>
      <c r="I181" s="14">
        <v>2340000</v>
      </c>
      <c r="J181" s="16">
        <v>1</v>
      </c>
      <c r="K181" s="14">
        <v>1170000</v>
      </c>
      <c r="L181" s="14">
        <v>2340000</v>
      </c>
      <c r="M181" s="14">
        <v>0</v>
      </c>
      <c r="N181" s="14">
        <v>0</v>
      </c>
      <c r="O181" s="14">
        <v>1170000</v>
      </c>
      <c r="P181" s="14">
        <v>2340000</v>
      </c>
      <c r="Q181" s="14">
        <f t="shared" si="6"/>
        <v>7020000</v>
      </c>
      <c r="R181" s="14">
        <v>1594546</v>
      </c>
      <c r="S181" s="1">
        <v>0</v>
      </c>
      <c r="T181" s="1">
        <v>0</v>
      </c>
    </row>
    <row r="182" spans="1:21" ht="16.5" customHeight="1" x14ac:dyDescent="0.2">
      <c r="A182" s="10">
        <v>17</v>
      </c>
      <c r="B182" s="11" t="s">
        <v>399</v>
      </c>
      <c r="C182" s="12" t="s">
        <v>325</v>
      </c>
      <c r="D182" s="11" t="s">
        <v>58</v>
      </c>
      <c r="E182" s="13">
        <v>3</v>
      </c>
      <c r="F182" s="14">
        <v>427273</v>
      </c>
      <c r="G182" s="14">
        <v>427273</v>
      </c>
      <c r="H182" s="15">
        <v>1240000</v>
      </c>
      <c r="I182" s="14">
        <v>1240000</v>
      </c>
      <c r="J182" s="16">
        <v>1</v>
      </c>
      <c r="K182" s="14">
        <v>1240000</v>
      </c>
      <c r="L182" s="14">
        <v>1240000</v>
      </c>
      <c r="M182" s="14">
        <v>0</v>
      </c>
      <c r="N182" s="14">
        <v>0</v>
      </c>
      <c r="O182" s="14">
        <v>1240000</v>
      </c>
      <c r="P182" s="14">
        <v>1240000</v>
      </c>
      <c r="Q182" s="14">
        <f t="shared" si="6"/>
        <v>3720000</v>
      </c>
      <c r="R182" s="14">
        <v>812727</v>
      </c>
      <c r="S182" s="1">
        <v>0</v>
      </c>
      <c r="T182" s="1">
        <v>0</v>
      </c>
    </row>
    <row r="183" spans="1:21" ht="15" x14ac:dyDescent="0.2">
      <c r="A183" s="10">
        <v>19</v>
      </c>
      <c r="B183" s="11" t="s">
        <v>397</v>
      </c>
      <c r="C183" s="12" t="s">
        <v>283</v>
      </c>
      <c r="D183" s="11" t="s">
        <v>58</v>
      </c>
      <c r="E183" s="13">
        <v>3</v>
      </c>
      <c r="F183" s="14">
        <v>830000</v>
      </c>
      <c r="G183" s="14">
        <v>830000</v>
      </c>
      <c r="H183" s="15">
        <v>830000</v>
      </c>
      <c r="I183" s="14">
        <v>830000</v>
      </c>
      <c r="J183" s="16">
        <v>1</v>
      </c>
      <c r="K183" s="14">
        <v>830000</v>
      </c>
      <c r="L183" s="14">
        <v>830000</v>
      </c>
      <c r="M183" s="14">
        <v>0</v>
      </c>
      <c r="N183" s="14">
        <v>0</v>
      </c>
      <c r="O183" s="14">
        <v>830000</v>
      </c>
      <c r="P183" s="14">
        <v>830000</v>
      </c>
      <c r="Q183" s="14">
        <f t="shared" si="6"/>
        <v>2490000</v>
      </c>
      <c r="R183" s="14">
        <v>0</v>
      </c>
    </row>
    <row r="184" spans="1:21" ht="15" x14ac:dyDescent="0.2">
      <c r="A184" s="10">
        <v>34</v>
      </c>
      <c r="B184" s="11" t="s">
        <v>507</v>
      </c>
      <c r="C184" s="12" t="s">
        <v>363</v>
      </c>
      <c r="D184" s="11" t="s">
        <v>58</v>
      </c>
      <c r="E184" s="13">
        <v>6</v>
      </c>
      <c r="F184" s="14">
        <v>183333</v>
      </c>
      <c r="G184" s="14">
        <v>366666</v>
      </c>
      <c r="H184" s="15">
        <v>580000</v>
      </c>
      <c r="I184" s="14">
        <v>1160000</v>
      </c>
      <c r="J184" s="16">
        <v>1</v>
      </c>
      <c r="K184" s="14">
        <v>580000</v>
      </c>
      <c r="L184" s="14">
        <v>1160000</v>
      </c>
      <c r="M184" s="14">
        <v>0</v>
      </c>
      <c r="N184" s="14">
        <v>0</v>
      </c>
      <c r="O184" s="14">
        <v>580000</v>
      </c>
      <c r="P184" s="14">
        <v>1160000</v>
      </c>
      <c r="Q184" s="14">
        <f t="shared" si="6"/>
        <v>3480000</v>
      </c>
      <c r="R184" s="14">
        <v>793334</v>
      </c>
      <c r="S184" s="1">
        <v>0</v>
      </c>
      <c r="T184" s="1">
        <v>0</v>
      </c>
    </row>
    <row r="185" spans="1:21" ht="15" x14ac:dyDescent="0.2">
      <c r="A185" s="10">
        <v>37</v>
      </c>
      <c r="B185" s="11" t="s">
        <v>113</v>
      </c>
      <c r="C185" s="12" t="s">
        <v>365</v>
      </c>
      <c r="D185" s="11" t="s">
        <v>35</v>
      </c>
      <c r="E185" s="13">
        <v>7</v>
      </c>
      <c r="F185" s="14">
        <v>143333</v>
      </c>
      <c r="G185" s="14">
        <v>286666</v>
      </c>
      <c r="H185" s="15">
        <v>180000</v>
      </c>
      <c r="I185" s="14">
        <v>360000</v>
      </c>
      <c r="J185" s="16">
        <v>1</v>
      </c>
      <c r="K185" s="14">
        <v>180000</v>
      </c>
      <c r="L185" s="14">
        <v>360000</v>
      </c>
      <c r="M185" s="14">
        <v>0</v>
      </c>
      <c r="N185" s="14">
        <v>0</v>
      </c>
      <c r="O185" s="14">
        <v>180000</v>
      </c>
      <c r="P185" s="14">
        <v>360000</v>
      </c>
      <c r="Q185" s="14">
        <f t="shared" si="6"/>
        <v>1260000</v>
      </c>
      <c r="R185" s="14">
        <v>73334</v>
      </c>
      <c r="S185" s="1">
        <v>0</v>
      </c>
      <c r="T185" s="1">
        <v>0</v>
      </c>
    </row>
    <row r="186" spans="1:21" s="39" customFormat="1" ht="16.5" customHeight="1" x14ac:dyDescent="0.2">
      <c r="A186" s="33"/>
      <c r="B186" s="34"/>
      <c r="C186" s="35" t="s">
        <v>553</v>
      </c>
      <c r="D186" s="34"/>
      <c r="E186" s="36"/>
      <c r="F186" s="37"/>
      <c r="G186" s="37"/>
      <c r="H186" s="37"/>
      <c r="I186" s="37"/>
      <c r="J186" s="38"/>
      <c r="K186" s="37"/>
      <c r="L186" s="37"/>
      <c r="M186" s="37"/>
      <c r="N186" s="37"/>
      <c r="O186" s="37"/>
      <c r="P186" s="37"/>
      <c r="Q186" s="37"/>
      <c r="R186" s="37"/>
    </row>
    <row r="187" spans="1:21" ht="16.5" customHeight="1" x14ac:dyDescent="0.2">
      <c r="A187" s="10">
        <v>66</v>
      </c>
      <c r="B187" s="11" t="s">
        <v>148</v>
      </c>
      <c r="C187" s="12" t="s">
        <v>77</v>
      </c>
      <c r="D187" s="11" t="s">
        <v>37</v>
      </c>
      <c r="E187" s="13">
        <v>1493</v>
      </c>
      <c r="F187" s="14">
        <v>4550</v>
      </c>
      <c r="G187" s="14">
        <v>1925607.6203000001</v>
      </c>
      <c r="H187" s="15">
        <v>11500</v>
      </c>
      <c r="I187" s="14">
        <v>4866920.3590000002</v>
      </c>
      <c r="J187" s="16">
        <v>1</v>
      </c>
      <c r="K187" s="14">
        <v>11500</v>
      </c>
      <c r="L187" s="14">
        <v>4866920.3590000002</v>
      </c>
      <c r="M187" s="14">
        <v>0</v>
      </c>
      <c r="N187" s="14">
        <v>0</v>
      </c>
      <c r="O187" s="14">
        <v>11500</v>
      </c>
      <c r="P187" s="14">
        <v>4866920.3590000002</v>
      </c>
      <c r="Q187" s="14">
        <f>E187*O187</f>
        <v>17169500</v>
      </c>
      <c r="R187" s="14">
        <v>2941312.7387000001</v>
      </c>
      <c r="S187" s="1">
        <v>0</v>
      </c>
      <c r="T187" s="1">
        <v>0</v>
      </c>
      <c r="U187" s="1">
        <f>E187/40</f>
        <v>37.325000000000003</v>
      </c>
    </row>
    <row r="188" spans="1:21" ht="15" x14ac:dyDescent="0.2">
      <c r="A188" s="10">
        <v>19</v>
      </c>
      <c r="B188" s="11" t="s">
        <v>78</v>
      </c>
      <c r="C188" s="12" t="s">
        <v>199</v>
      </c>
      <c r="D188" s="11" t="s">
        <v>172</v>
      </c>
      <c r="E188" s="13">
        <v>118.3</v>
      </c>
      <c r="F188" s="14">
        <v>75000</v>
      </c>
      <c r="G188" s="14">
        <v>2620532.5499999998</v>
      </c>
      <c r="H188" s="15">
        <v>90000</v>
      </c>
      <c r="I188" s="14">
        <v>3144639.0599999996</v>
      </c>
      <c r="J188" s="16">
        <v>1</v>
      </c>
      <c r="K188" s="14">
        <v>90000</v>
      </c>
      <c r="L188" s="14">
        <v>3144639.0599999996</v>
      </c>
      <c r="M188" s="14">
        <v>0</v>
      </c>
      <c r="N188" s="14">
        <v>0</v>
      </c>
      <c r="O188" s="14">
        <v>90000</v>
      </c>
      <c r="P188" s="14">
        <v>3144639.0599999996</v>
      </c>
      <c r="Q188" s="14">
        <f>E188*O188</f>
        <v>10647000</v>
      </c>
      <c r="R188" s="14">
        <v>524106.50999999978</v>
      </c>
      <c r="S188" s="1">
        <v>0</v>
      </c>
      <c r="T188" s="1">
        <v>0</v>
      </c>
      <c r="U188" s="1">
        <f>E188/18</f>
        <v>6.572222222222222</v>
      </c>
    </row>
    <row r="189" spans="1:21" ht="15" x14ac:dyDescent="0.2">
      <c r="A189" s="10">
        <v>25</v>
      </c>
      <c r="B189" s="11" t="s">
        <v>301</v>
      </c>
      <c r="C189" s="12" t="s">
        <v>201</v>
      </c>
      <c r="D189" s="11" t="s">
        <v>172</v>
      </c>
      <c r="E189" s="13">
        <v>415.6</v>
      </c>
      <c r="F189" s="14">
        <v>29000</v>
      </c>
      <c r="G189" s="14">
        <v>1231247.7799999998</v>
      </c>
      <c r="H189" s="15">
        <v>100000</v>
      </c>
      <c r="I189" s="14">
        <v>4245681.9999999991</v>
      </c>
      <c r="J189" s="16">
        <v>1</v>
      </c>
      <c r="K189" s="14">
        <v>100000</v>
      </c>
      <c r="L189" s="14">
        <v>4245681.9999999991</v>
      </c>
      <c r="M189" s="14">
        <v>0</v>
      </c>
      <c r="N189" s="14">
        <v>0</v>
      </c>
      <c r="O189" s="14">
        <v>100000</v>
      </c>
      <c r="P189" s="14">
        <v>4245681.9999999991</v>
      </c>
      <c r="Q189" s="14">
        <f>E189*O189</f>
        <v>41560000</v>
      </c>
      <c r="R189" s="14">
        <v>3014434.2199999993</v>
      </c>
      <c r="S189" s="1">
        <v>0</v>
      </c>
      <c r="T189" s="1">
        <v>0</v>
      </c>
      <c r="U189" s="1">
        <f t="shared" ref="U189:U191" si="7">E189/18</f>
        <v>23.088888888888889</v>
      </c>
    </row>
    <row r="190" spans="1:21" ht="15" x14ac:dyDescent="0.2">
      <c r="A190" s="10">
        <v>39</v>
      </c>
      <c r="B190" s="11" t="s">
        <v>108</v>
      </c>
      <c r="C190" s="12" t="s">
        <v>203</v>
      </c>
      <c r="D190" s="11" t="s">
        <v>172</v>
      </c>
      <c r="E190" s="13">
        <v>196</v>
      </c>
      <c r="F190" s="14">
        <v>75000</v>
      </c>
      <c r="G190" s="14">
        <v>4338914.5500000007</v>
      </c>
      <c r="H190" s="15">
        <v>135000</v>
      </c>
      <c r="I190" s="14">
        <v>7810046.1900000004</v>
      </c>
      <c r="J190" s="16">
        <v>1</v>
      </c>
      <c r="K190" s="14">
        <v>135000</v>
      </c>
      <c r="L190" s="14">
        <v>7810046.1900000004</v>
      </c>
      <c r="M190" s="14">
        <v>0</v>
      </c>
      <c r="N190" s="14">
        <v>0</v>
      </c>
      <c r="O190" s="14">
        <v>135000</v>
      </c>
      <c r="P190" s="14">
        <v>7810046.1900000004</v>
      </c>
      <c r="Q190" s="14">
        <f>E190*O190</f>
        <v>26460000</v>
      </c>
      <c r="R190" s="14">
        <v>3471131.6399999997</v>
      </c>
      <c r="S190" s="1">
        <v>0</v>
      </c>
      <c r="T190" s="1">
        <v>0</v>
      </c>
      <c r="U190" s="1">
        <f t="shared" si="7"/>
        <v>10.888888888888889</v>
      </c>
    </row>
    <row r="191" spans="1:21" ht="15" x14ac:dyDescent="0.2">
      <c r="A191" s="10">
        <v>45</v>
      </c>
      <c r="B191" s="11" t="s">
        <v>315</v>
      </c>
      <c r="C191" s="12" t="s">
        <v>205</v>
      </c>
      <c r="D191" s="11" t="s">
        <v>172</v>
      </c>
      <c r="E191" s="13">
        <v>658</v>
      </c>
      <c r="F191" s="14">
        <v>29000</v>
      </c>
      <c r="G191" s="14">
        <v>1955511.1799999997</v>
      </c>
      <c r="H191" s="15">
        <v>145000</v>
      </c>
      <c r="I191" s="14">
        <v>9777555.8999999985</v>
      </c>
      <c r="J191" s="16">
        <v>1</v>
      </c>
      <c r="K191" s="14">
        <v>145000</v>
      </c>
      <c r="L191" s="14">
        <v>9777555.8999999985</v>
      </c>
      <c r="M191" s="14">
        <v>0</v>
      </c>
      <c r="N191" s="14">
        <v>0</v>
      </c>
      <c r="O191" s="14">
        <v>145000</v>
      </c>
      <c r="P191" s="14">
        <v>9777555.8999999985</v>
      </c>
      <c r="Q191" s="14">
        <f>E191*O191</f>
        <v>95410000</v>
      </c>
      <c r="R191" s="14">
        <v>7822044.7199999988</v>
      </c>
      <c r="S191" s="1">
        <v>0</v>
      </c>
      <c r="T191" s="1">
        <v>0</v>
      </c>
      <c r="U191" s="1">
        <f t="shared" si="7"/>
        <v>36.555555555555557</v>
      </c>
    </row>
    <row r="192" spans="1:21" s="39" customFormat="1" ht="16.5" customHeight="1" x14ac:dyDescent="0.2">
      <c r="A192" s="33"/>
      <c r="B192" s="34"/>
      <c r="C192" s="35" t="s">
        <v>554</v>
      </c>
      <c r="D192" s="34"/>
      <c r="E192" s="36"/>
      <c r="F192" s="37"/>
      <c r="G192" s="37"/>
      <c r="H192" s="37"/>
      <c r="I192" s="37"/>
      <c r="J192" s="38"/>
      <c r="K192" s="37"/>
      <c r="L192" s="37"/>
      <c r="M192" s="37"/>
      <c r="N192" s="37"/>
      <c r="O192" s="37"/>
      <c r="P192" s="37"/>
      <c r="Q192" s="40"/>
      <c r="R192" s="37"/>
    </row>
    <row r="193" spans="1:20" ht="16.5" customHeight="1" x14ac:dyDescent="0.2">
      <c r="A193" s="10">
        <v>96</v>
      </c>
      <c r="B193" s="11" t="s">
        <v>208</v>
      </c>
      <c r="C193" s="12" t="s">
        <v>83</v>
      </c>
      <c r="D193" s="11" t="s">
        <v>39</v>
      </c>
      <c r="E193" s="13">
        <v>5362</v>
      </c>
      <c r="F193" s="14">
        <v>140000</v>
      </c>
      <c r="G193" s="14">
        <v>13490808.799999999</v>
      </c>
      <c r="H193" s="15">
        <v>200000</v>
      </c>
      <c r="I193" s="14">
        <v>19272583.999999996</v>
      </c>
      <c r="J193" s="16">
        <v>1</v>
      </c>
      <c r="K193" s="14">
        <v>200000</v>
      </c>
      <c r="L193" s="14">
        <v>19272583.999999996</v>
      </c>
      <c r="M193" s="14">
        <v>0</v>
      </c>
      <c r="N193" s="14">
        <v>0</v>
      </c>
      <c r="O193" s="14">
        <v>200000</v>
      </c>
      <c r="P193" s="14">
        <v>19272583.999999996</v>
      </c>
      <c r="Q193" s="14">
        <f t="shared" ref="Q193:Q202" si="8">E193*O193</f>
        <v>1072400000</v>
      </c>
      <c r="R193" s="14">
        <v>5781775.1999999974</v>
      </c>
      <c r="S193" s="1">
        <v>0</v>
      </c>
      <c r="T193" s="1">
        <v>0</v>
      </c>
    </row>
    <row r="194" spans="1:20" ht="16.5" customHeight="1" x14ac:dyDescent="0.2">
      <c r="A194" s="10">
        <v>107</v>
      </c>
      <c r="B194" s="11" t="s">
        <v>227</v>
      </c>
      <c r="C194" s="12" t="s">
        <v>85</v>
      </c>
      <c r="D194" s="11" t="s">
        <v>39</v>
      </c>
      <c r="E194" s="13">
        <v>29</v>
      </c>
      <c r="F194" s="14">
        <v>400000</v>
      </c>
      <c r="G194" s="14">
        <v>2188391.7463999996</v>
      </c>
      <c r="H194" s="15">
        <v>380000</v>
      </c>
      <c r="I194" s="14">
        <v>2078972.1590799997</v>
      </c>
      <c r="J194" s="16">
        <v>1</v>
      </c>
      <c r="K194" s="14">
        <v>380000</v>
      </c>
      <c r="L194" s="14">
        <v>2078972.1590799997</v>
      </c>
      <c r="M194" s="14">
        <v>0</v>
      </c>
      <c r="N194" s="14">
        <v>0</v>
      </c>
      <c r="O194" s="14">
        <v>380000</v>
      </c>
      <c r="P194" s="14">
        <v>2078972.1590799997</v>
      </c>
      <c r="Q194" s="14">
        <f t="shared" si="8"/>
        <v>11020000</v>
      </c>
      <c r="R194" s="14">
        <v>-109419.58731999993</v>
      </c>
      <c r="S194" s="1">
        <v>0</v>
      </c>
      <c r="T194" s="1">
        <v>0</v>
      </c>
    </row>
    <row r="195" spans="1:20" ht="16.5" customHeight="1" x14ac:dyDescent="0.2">
      <c r="A195" s="10">
        <v>6</v>
      </c>
      <c r="B195" s="11" t="s">
        <v>33</v>
      </c>
      <c r="C195" s="12" t="s">
        <v>87</v>
      </c>
      <c r="D195" s="11" t="s">
        <v>39</v>
      </c>
      <c r="E195" s="13">
        <v>266</v>
      </c>
      <c r="F195" s="14">
        <v>400000</v>
      </c>
      <c r="G195" s="14">
        <v>17317048.028000001</v>
      </c>
      <c r="H195" s="15">
        <v>380000</v>
      </c>
      <c r="I195" s="14">
        <v>16451195.626600003</v>
      </c>
      <c r="J195" s="16">
        <v>1</v>
      </c>
      <c r="K195" s="14">
        <v>380000</v>
      </c>
      <c r="L195" s="14">
        <v>16451195.626600003</v>
      </c>
      <c r="M195" s="14">
        <v>0</v>
      </c>
      <c r="N195" s="14">
        <v>0</v>
      </c>
      <c r="O195" s="14">
        <v>380000</v>
      </c>
      <c r="P195" s="14">
        <v>16451195.626600003</v>
      </c>
      <c r="Q195" s="14">
        <f t="shared" si="8"/>
        <v>101080000</v>
      </c>
      <c r="R195" s="14">
        <v>-865852.40139999799</v>
      </c>
      <c r="S195" s="1">
        <v>0</v>
      </c>
      <c r="T195" s="1">
        <v>0</v>
      </c>
    </row>
    <row r="196" spans="1:20" ht="16.5" customHeight="1" x14ac:dyDescent="0.2">
      <c r="A196" s="10">
        <v>17</v>
      </c>
      <c r="B196" s="11" t="s">
        <v>297</v>
      </c>
      <c r="C196" s="12" t="s">
        <v>89</v>
      </c>
      <c r="D196" s="11" t="s">
        <v>39</v>
      </c>
      <c r="E196" s="13">
        <v>398</v>
      </c>
      <c r="F196" s="14">
        <v>450000</v>
      </c>
      <c r="G196" s="14">
        <v>8652930.2955000009</v>
      </c>
      <c r="H196" s="15">
        <v>570000</v>
      </c>
      <c r="I196" s="14">
        <v>10960378.374300001</v>
      </c>
      <c r="J196" s="16">
        <v>1</v>
      </c>
      <c r="K196" s="14">
        <v>570000</v>
      </c>
      <c r="L196" s="14">
        <v>10960378.374300001</v>
      </c>
      <c r="M196" s="14">
        <v>0</v>
      </c>
      <c r="N196" s="14">
        <v>0</v>
      </c>
      <c r="O196" s="14">
        <v>570000</v>
      </c>
      <c r="P196" s="14">
        <v>10960378.374300001</v>
      </c>
      <c r="Q196" s="14">
        <f t="shared" si="8"/>
        <v>226860000</v>
      </c>
      <c r="R196" s="14">
        <v>2307448.0788000003</v>
      </c>
      <c r="S196" s="1">
        <v>0</v>
      </c>
      <c r="T196" s="1">
        <v>0</v>
      </c>
    </row>
    <row r="197" spans="1:20" ht="15" x14ac:dyDescent="0.2">
      <c r="A197" s="10">
        <v>6</v>
      </c>
      <c r="B197" s="11" t="s">
        <v>33</v>
      </c>
      <c r="C197" s="12" t="s">
        <v>116</v>
      </c>
      <c r="D197" s="11" t="s">
        <v>39</v>
      </c>
      <c r="E197" s="13">
        <v>259</v>
      </c>
      <c r="F197" s="14">
        <v>320000</v>
      </c>
      <c r="G197" s="14">
        <v>2894355.5759999999</v>
      </c>
      <c r="H197" s="15">
        <v>370000</v>
      </c>
      <c r="I197" s="14">
        <v>3346598.6347499997</v>
      </c>
      <c r="J197" s="16">
        <v>1</v>
      </c>
      <c r="K197" s="14">
        <v>370000</v>
      </c>
      <c r="L197" s="14">
        <v>3346598.6347499997</v>
      </c>
      <c r="M197" s="14">
        <v>0</v>
      </c>
      <c r="N197" s="14">
        <v>0</v>
      </c>
      <c r="O197" s="14">
        <v>370000</v>
      </c>
      <c r="P197" s="14">
        <v>3346598.6347499997</v>
      </c>
      <c r="Q197" s="14">
        <f t="shared" si="8"/>
        <v>95830000</v>
      </c>
      <c r="R197" s="14">
        <v>452243.05874999985</v>
      </c>
      <c r="S197" s="1">
        <v>0</v>
      </c>
      <c r="T197" s="1">
        <v>0</v>
      </c>
    </row>
    <row r="198" spans="1:20" ht="15" x14ac:dyDescent="0.2">
      <c r="A198" s="10">
        <v>17</v>
      </c>
      <c r="B198" s="11" t="s">
        <v>33</v>
      </c>
      <c r="C198" s="12" t="s">
        <v>118</v>
      </c>
      <c r="D198" s="11" t="s">
        <v>39</v>
      </c>
      <c r="E198" s="13">
        <v>127</v>
      </c>
      <c r="F198" s="14">
        <v>320000</v>
      </c>
      <c r="G198" s="14">
        <v>7129934.7680000002</v>
      </c>
      <c r="H198" s="15">
        <v>370000</v>
      </c>
      <c r="I198" s="14">
        <v>8243987.0755000003</v>
      </c>
      <c r="J198" s="16">
        <v>1</v>
      </c>
      <c r="K198" s="14">
        <v>370000</v>
      </c>
      <c r="L198" s="14">
        <v>8243987.0755000003</v>
      </c>
      <c r="M198" s="14">
        <v>0</v>
      </c>
      <c r="N198" s="14">
        <v>0</v>
      </c>
      <c r="O198" s="14">
        <v>370000</v>
      </c>
      <c r="P198" s="14">
        <v>8243987.0755000003</v>
      </c>
      <c r="Q198" s="14">
        <f t="shared" si="8"/>
        <v>46990000</v>
      </c>
      <c r="R198" s="14">
        <v>1114052.3075000001</v>
      </c>
      <c r="S198" s="1">
        <v>0</v>
      </c>
      <c r="T198" s="1">
        <v>0</v>
      </c>
    </row>
    <row r="199" spans="1:20" ht="15" x14ac:dyDescent="0.2">
      <c r="A199" s="10">
        <v>29</v>
      </c>
      <c r="B199" s="11" t="s">
        <v>74</v>
      </c>
      <c r="C199" s="12" t="s">
        <v>400</v>
      </c>
      <c r="D199" s="11" t="s">
        <v>39</v>
      </c>
      <c r="E199" s="13">
        <v>3</v>
      </c>
      <c r="F199" s="14">
        <v>310000</v>
      </c>
      <c r="G199" s="14">
        <v>103349.45849999999</v>
      </c>
      <c r="H199" s="15">
        <v>320000</v>
      </c>
      <c r="I199" s="14">
        <v>106683.31199999999</v>
      </c>
      <c r="J199" s="16">
        <v>1</v>
      </c>
      <c r="K199" s="14">
        <v>320000</v>
      </c>
      <c r="L199" s="14">
        <v>106683.31199999999</v>
      </c>
      <c r="M199" s="14">
        <v>0</v>
      </c>
      <c r="N199" s="14">
        <v>0</v>
      </c>
      <c r="O199" s="14">
        <v>320000</v>
      </c>
      <c r="P199" s="14">
        <v>106683.31199999999</v>
      </c>
      <c r="Q199" s="14">
        <f t="shared" si="8"/>
        <v>960000</v>
      </c>
      <c r="R199" s="14">
        <v>3333.8534999999974</v>
      </c>
      <c r="S199" s="1">
        <v>0</v>
      </c>
      <c r="T199" s="1">
        <v>0</v>
      </c>
    </row>
    <row r="200" spans="1:20" ht="15" x14ac:dyDescent="0.2">
      <c r="A200" s="10">
        <v>32</v>
      </c>
      <c r="B200" s="11" t="s">
        <v>80</v>
      </c>
      <c r="C200" s="12" t="s">
        <v>402</v>
      </c>
      <c r="D200" s="11" t="s">
        <v>39</v>
      </c>
      <c r="E200" s="13">
        <v>20</v>
      </c>
      <c r="F200" s="14">
        <v>320000</v>
      </c>
      <c r="G200" s="14">
        <v>1045790.4</v>
      </c>
      <c r="H200" s="15">
        <v>370000</v>
      </c>
      <c r="I200" s="14">
        <v>1209195.1500000001</v>
      </c>
      <c r="J200" s="16">
        <v>1</v>
      </c>
      <c r="K200" s="14">
        <v>370000</v>
      </c>
      <c r="L200" s="14">
        <v>1209195.1500000001</v>
      </c>
      <c r="M200" s="14">
        <v>0</v>
      </c>
      <c r="N200" s="14">
        <v>0</v>
      </c>
      <c r="O200" s="14">
        <v>370000</v>
      </c>
      <c r="P200" s="14">
        <v>1209195.1500000001</v>
      </c>
      <c r="Q200" s="14">
        <f t="shared" si="8"/>
        <v>7400000</v>
      </c>
      <c r="R200" s="14">
        <v>163404.75000000012</v>
      </c>
      <c r="S200" s="1">
        <v>0</v>
      </c>
      <c r="T200" s="1">
        <v>0</v>
      </c>
    </row>
    <row r="201" spans="1:20" ht="15" x14ac:dyDescent="0.2">
      <c r="A201" s="10">
        <v>34</v>
      </c>
      <c r="B201" s="11" t="s">
        <v>84</v>
      </c>
      <c r="C201" s="12" t="s">
        <v>404</v>
      </c>
      <c r="D201" s="11" t="s">
        <v>39</v>
      </c>
      <c r="E201" s="13">
        <v>52</v>
      </c>
      <c r="F201" s="14">
        <v>320000</v>
      </c>
      <c r="G201" s="14">
        <v>3571200</v>
      </c>
      <c r="H201" s="15">
        <v>370000</v>
      </c>
      <c r="I201" s="14">
        <v>4129200</v>
      </c>
      <c r="J201" s="16">
        <v>1</v>
      </c>
      <c r="K201" s="14">
        <v>370000</v>
      </c>
      <c r="L201" s="14">
        <v>4129200</v>
      </c>
      <c r="M201" s="14">
        <v>0</v>
      </c>
      <c r="N201" s="14">
        <v>0</v>
      </c>
      <c r="O201" s="14">
        <v>370000</v>
      </c>
      <c r="P201" s="14">
        <v>4129200</v>
      </c>
      <c r="Q201" s="14">
        <f t="shared" si="8"/>
        <v>19240000</v>
      </c>
      <c r="R201" s="14">
        <v>558000</v>
      </c>
      <c r="S201" s="1">
        <v>0</v>
      </c>
      <c r="T201" s="1">
        <v>0</v>
      </c>
    </row>
    <row r="202" spans="1:20" ht="15" x14ac:dyDescent="0.2">
      <c r="A202" s="10">
        <v>40</v>
      </c>
      <c r="B202" s="11" t="s">
        <v>96</v>
      </c>
      <c r="C202" s="12" t="s">
        <v>406</v>
      </c>
      <c r="D202" s="11" t="s">
        <v>39</v>
      </c>
      <c r="E202" s="13">
        <v>402</v>
      </c>
      <c r="F202" s="14">
        <v>220000</v>
      </c>
      <c r="G202" s="14">
        <v>15136439.999999998</v>
      </c>
      <c r="H202" s="15">
        <v>300000</v>
      </c>
      <c r="I202" s="14">
        <v>20640599.999999996</v>
      </c>
      <c r="J202" s="16">
        <v>1</v>
      </c>
      <c r="K202" s="14">
        <v>300000</v>
      </c>
      <c r="L202" s="14">
        <v>20640599.999999996</v>
      </c>
      <c r="M202" s="14">
        <v>0</v>
      </c>
      <c r="N202" s="14">
        <v>0</v>
      </c>
      <c r="O202" s="14">
        <v>300000</v>
      </c>
      <c r="P202" s="14">
        <v>20640599.999999996</v>
      </c>
      <c r="Q202" s="14">
        <f t="shared" si="8"/>
        <v>120600000</v>
      </c>
      <c r="R202" s="14">
        <v>5504159.9999999981</v>
      </c>
      <c r="S202" s="1">
        <v>0</v>
      </c>
      <c r="T202" s="1">
        <v>0</v>
      </c>
    </row>
    <row r="203" spans="1:20" s="39" customFormat="1" ht="16.5" customHeight="1" x14ac:dyDescent="0.2">
      <c r="A203" s="33"/>
      <c r="B203" s="34"/>
      <c r="C203" s="35" t="s">
        <v>555</v>
      </c>
      <c r="D203" s="34"/>
      <c r="E203" s="36"/>
      <c r="F203" s="37"/>
      <c r="G203" s="37"/>
      <c r="H203" s="37"/>
      <c r="I203" s="37"/>
      <c r="J203" s="38"/>
      <c r="K203" s="37"/>
      <c r="L203" s="37"/>
      <c r="M203" s="37"/>
      <c r="N203" s="37"/>
      <c r="O203" s="37"/>
      <c r="P203" s="37"/>
      <c r="Q203" s="37"/>
      <c r="R203" s="37"/>
    </row>
    <row r="204" spans="1:20" ht="16.5" customHeight="1" x14ac:dyDescent="0.2">
      <c r="A204" s="10">
        <v>40</v>
      </c>
      <c r="B204" s="11" t="s">
        <v>322</v>
      </c>
      <c r="C204" s="12" t="s">
        <v>93</v>
      </c>
      <c r="D204" s="11" t="s">
        <v>35</v>
      </c>
      <c r="E204" s="13">
        <v>28</v>
      </c>
      <c r="F204" s="14">
        <v>100000</v>
      </c>
      <c r="G204" s="14">
        <v>900000</v>
      </c>
      <c r="H204" s="15">
        <v>550000</v>
      </c>
      <c r="I204" s="14">
        <v>4950000</v>
      </c>
      <c r="J204" s="16">
        <v>1</v>
      </c>
      <c r="K204" s="14">
        <v>550000</v>
      </c>
      <c r="L204" s="14">
        <v>4950000</v>
      </c>
      <c r="M204" s="14">
        <v>0</v>
      </c>
      <c r="N204" s="14">
        <v>0</v>
      </c>
      <c r="O204" s="14">
        <v>550000</v>
      </c>
      <c r="P204" s="14">
        <v>4950000</v>
      </c>
      <c r="Q204" s="14">
        <f>E204*O204</f>
        <v>15400000</v>
      </c>
      <c r="R204" s="14">
        <v>4050000</v>
      </c>
      <c r="S204" s="1">
        <v>0</v>
      </c>
      <c r="T204" s="1">
        <v>0</v>
      </c>
    </row>
    <row r="205" spans="1:20" ht="16.5" customHeight="1" x14ac:dyDescent="0.2">
      <c r="A205" s="10">
        <v>11</v>
      </c>
      <c r="B205" s="11" t="s">
        <v>88</v>
      </c>
      <c r="C205" s="12" t="s">
        <v>54</v>
      </c>
      <c r="D205" s="11" t="s">
        <v>35</v>
      </c>
      <c r="E205" s="13">
        <v>12</v>
      </c>
      <c r="F205" s="14">
        <v>100000</v>
      </c>
      <c r="G205" s="14">
        <v>400000</v>
      </c>
      <c r="H205" s="15">
        <v>100000</v>
      </c>
      <c r="I205" s="14">
        <v>400000</v>
      </c>
      <c r="J205" s="16">
        <v>1</v>
      </c>
      <c r="K205" s="14">
        <v>100000</v>
      </c>
      <c r="L205" s="14">
        <v>400000</v>
      </c>
      <c r="M205" s="14">
        <v>0</v>
      </c>
      <c r="N205" s="14">
        <v>0</v>
      </c>
      <c r="O205" s="14">
        <v>100000</v>
      </c>
      <c r="P205" s="14">
        <v>400000</v>
      </c>
      <c r="Q205" s="14">
        <f>E205*O205</f>
        <v>1200000</v>
      </c>
      <c r="R205" s="14">
        <v>0</v>
      </c>
    </row>
    <row r="206" spans="1:20" ht="16.5" customHeight="1" x14ac:dyDescent="0.2">
      <c r="A206" s="10">
        <v>46</v>
      </c>
      <c r="B206" s="11" t="s">
        <v>421</v>
      </c>
      <c r="C206" s="12" t="s">
        <v>511</v>
      </c>
      <c r="D206" s="11" t="s">
        <v>37</v>
      </c>
      <c r="E206" s="13">
        <v>1.24</v>
      </c>
      <c r="F206" s="14">
        <v>20000</v>
      </c>
      <c r="G206" s="14">
        <v>24800</v>
      </c>
      <c r="H206" s="15">
        <v>25000</v>
      </c>
      <c r="I206" s="14">
        <v>31000</v>
      </c>
      <c r="J206" s="16">
        <v>1</v>
      </c>
      <c r="K206" s="14">
        <v>25000</v>
      </c>
      <c r="L206" s="14">
        <v>31000</v>
      </c>
      <c r="M206" s="14">
        <v>0</v>
      </c>
      <c r="N206" s="14">
        <v>0</v>
      </c>
      <c r="O206" s="14">
        <v>25000</v>
      </c>
      <c r="P206" s="14">
        <v>31000</v>
      </c>
      <c r="Q206" s="14">
        <f>E206*O206</f>
        <v>31000</v>
      </c>
      <c r="R206" s="14">
        <v>6200</v>
      </c>
    </row>
    <row r="207" spans="1:20" ht="15" x14ac:dyDescent="0.2">
      <c r="A207" s="10">
        <v>8</v>
      </c>
      <c r="B207" s="11" t="s">
        <v>397</v>
      </c>
      <c r="C207" s="12" t="s">
        <v>163</v>
      </c>
      <c r="D207" s="11" t="s">
        <v>35</v>
      </c>
      <c r="E207" s="13">
        <v>12</v>
      </c>
      <c r="F207" s="14">
        <v>250000</v>
      </c>
      <c r="G207" s="14">
        <v>1000000</v>
      </c>
      <c r="H207" s="15">
        <v>330000</v>
      </c>
      <c r="I207" s="14">
        <v>1320000</v>
      </c>
      <c r="J207" s="16">
        <v>1</v>
      </c>
      <c r="K207" s="14">
        <v>330000</v>
      </c>
      <c r="L207" s="14">
        <v>1320000</v>
      </c>
      <c r="M207" s="14">
        <v>0</v>
      </c>
      <c r="N207" s="14">
        <v>0</v>
      </c>
      <c r="O207" s="14">
        <v>330000</v>
      </c>
      <c r="P207" s="14">
        <v>1320000</v>
      </c>
      <c r="Q207" s="14">
        <f>E207*O207</f>
        <v>3960000</v>
      </c>
      <c r="R207" s="14">
        <v>320000</v>
      </c>
      <c r="S207" s="1">
        <v>0</v>
      </c>
      <c r="T207" s="1">
        <v>0</v>
      </c>
    </row>
    <row r="208" spans="1:20" s="39" customFormat="1" ht="16.5" customHeight="1" x14ac:dyDescent="0.2">
      <c r="A208" s="33"/>
      <c r="B208" s="34"/>
      <c r="C208" s="35" t="s">
        <v>556</v>
      </c>
      <c r="D208" s="34"/>
      <c r="E208" s="36"/>
      <c r="F208" s="37"/>
      <c r="G208" s="37"/>
      <c r="H208" s="37"/>
      <c r="I208" s="37"/>
      <c r="J208" s="38"/>
      <c r="K208" s="37"/>
      <c r="L208" s="37"/>
      <c r="M208" s="37"/>
      <c r="N208" s="37"/>
      <c r="O208" s="37"/>
      <c r="P208" s="37"/>
      <c r="Q208" s="37"/>
      <c r="R208" s="37"/>
    </row>
    <row r="209" spans="1:20" ht="16.5" customHeight="1" x14ac:dyDescent="0.2">
      <c r="A209" s="10">
        <v>44</v>
      </c>
      <c r="B209" s="11" t="s">
        <v>303</v>
      </c>
      <c r="C209" s="12" t="s">
        <v>300</v>
      </c>
      <c r="D209" s="11" t="s">
        <v>43</v>
      </c>
      <c r="E209" s="13">
        <v>28708</v>
      </c>
      <c r="F209" s="14">
        <v>3200</v>
      </c>
      <c r="G209" s="14">
        <v>4320624</v>
      </c>
      <c r="H209" s="15">
        <v>5500</v>
      </c>
      <c r="I209" s="14">
        <v>7426072.5</v>
      </c>
      <c r="J209" s="16">
        <v>1</v>
      </c>
      <c r="K209" s="14">
        <v>5500</v>
      </c>
      <c r="L209" s="14">
        <v>7426072.5</v>
      </c>
      <c r="M209" s="14">
        <v>0</v>
      </c>
      <c r="N209" s="14">
        <v>0</v>
      </c>
      <c r="O209" s="14">
        <v>6500</v>
      </c>
      <c r="P209" s="14">
        <v>7426072.5</v>
      </c>
      <c r="Q209" s="14">
        <f>E209*O209</f>
        <v>186602000</v>
      </c>
      <c r="R209" s="14">
        <v>3105448.5</v>
      </c>
      <c r="S209" s="1">
        <v>0</v>
      </c>
      <c r="T209" s="1">
        <v>0</v>
      </c>
    </row>
    <row r="210" spans="1:20" ht="16.5" customHeight="1" x14ac:dyDescent="0.2">
      <c r="A210" s="10">
        <v>50</v>
      </c>
      <c r="B210" s="11" t="s">
        <v>117</v>
      </c>
      <c r="C210" s="12" t="s">
        <v>95</v>
      </c>
      <c r="D210" s="11" t="s">
        <v>43</v>
      </c>
      <c r="E210" s="13">
        <v>23432</v>
      </c>
      <c r="F210" s="14">
        <v>3200</v>
      </c>
      <c r="G210" s="14">
        <v>20339759.999999996</v>
      </c>
      <c r="H210" s="15">
        <v>5500</v>
      </c>
      <c r="I210" s="14">
        <v>34958962.499999993</v>
      </c>
      <c r="J210" s="16">
        <v>1</v>
      </c>
      <c r="K210" s="14">
        <v>5500</v>
      </c>
      <c r="L210" s="14">
        <v>34958962.499999993</v>
      </c>
      <c r="M210" s="14">
        <v>0</v>
      </c>
      <c r="N210" s="14">
        <v>0</v>
      </c>
      <c r="O210" s="14">
        <v>6500</v>
      </c>
      <c r="P210" s="14">
        <v>34958962.499999993</v>
      </c>
      <c r="Q210" s="14">
        <f>E210*O210</f>
        <v>152308000</v>
      </c>
      <c r="R210" s="14">
        <v>14619202.499999996</v>
      </c>
      <c r="S210" s="1">
        <v>0</v>
      </c>
      <c r="T210" s="1">
        <v>0</v>
      </c>
    </row>
    <row r="211" spans="1:20" s="39" customFormat="1" ht="16.5" customHeight="1" x14ac:dyDescent="0.2">
      <c r="A211" s="33"/>
      <c r="B211" s="34"/>
      <c r="C211" s="35" t="s">
        <v>120</v>
      </c>
      <c r="D211" s="34"/>
      <c r="E211" s="36"/>
      <c r="F211" s="37"/>
      <c r="G211" s="37"/>
      <c r="H211" s="37"/>
      <c r="I211" s="37"/>
      <c r="J211" s="38"/>
      <c r="K211" s="37"/>
      <c r="L211" s="37"/>
      <c r="M211" s="37"/>
      <c r="N211" s="37"/>
      <c r="O211" s="37"/>
      <c r="P211" s="37"/>
      <c r="Q211" s="37"/>
      <c r="R211" s="37"/>
    </row>
    <row r="212" spans="1:20" ht="15" x14ac:dyDescent="0.2">
      <c r="A212" s="10">
        <v>37</v>
      </c>
      <c r="B212" s="11" t="s">
        <v>90</v>
      </c>
      <c r="C212" s="32" t="s">
        <v>120</v>
      </c>
      <c r="D212" s="11" t="s">
        <v>48</v>
      </c>
      <c r="E212" s="13">
        <v>49</v>
      </c>
      <c r="F212" s="14">
        <v>400000</v>
      </c>
      <c r="G212" s="14">
        <v>6587280</v>
      </c>
      <c r="H212" s="15">
        <v>1150000</v>
      </c>
      <c r="I212" s="14">
        <v>18938430</v>
      </c>
      <c r="J212" s="16">
        <v>1</v>
      </c>
      <c r="K212" s="14">
        <v>1150000</v>
      </c>
      <c r="L212" s="14">
        <v>18938430</v>
      </c>
      <c r="M212" s="14">
        <v>0</v>
      </c>
      <c r="N212" s="14">
        <v>0</v>
      </c>
      <c r="O212" s="14">
        <v>1150000</v>
      </c>
      <c r="P212" s="14">
        <v>18938430</v>
      </c>
      <c r="Q212" s="14">
        <f>E212*O212</f>
        <v>56350000</v>
      </c>
      <c r="R212" s="14">
        <v>12351150</v>
      </c>
      <c r="S212" s="1">
        <v>0</v>
      </c>
      <c r="T212" s="1">
        <v>0</v>
      </c>
    </row>
    <row r="213" spans="1:20" s="39" customFormat="1" ht="16.5" customHeight="1" x14ac:dyDescent="0.2">
      <c r="A213" s="33"/>
      <c r="B213" s="34"/>
      <c r="C213" s="35" t="s">
        <v>557</v>
      </c>
      <c r="D213" s="34"/>
      <c r="E213" s="36"/>
      <c r="F213" s="37"/>
      <c r="G213" s="37"/>
      <c r="H213" s="37"/>
      <c r="I213" s="37"/>
      <c r="J213" s="38"/>
      <c r="K213" s="37"/>
      <c r="L213" s="37"/>
      <c r="M213" s="37"/>
      <c r="N213" s="37"/>
      <c r="O213" s="37"/>
      <c r="P213" s="37"/>
      <c r="Q213" s="37"/>
      <c r="R213" s="37"/>
    </row>
    <row r="214" spans="1:20" ht="15" x14ac:dyDescent="0.2">
      <c r="A214" s="10">
        <v>102</v>
      </c>
      <c r="B214" s="11" t="s">
        <v>218</v>
      </c>
      <c r="C214" s="12" t="s">
        <v>134</v>
      </c>
      <c r="D214" s="11" t="s">
        <v>135</v>
      </c>
      <c r="E214" s="13">
        <v>281657</v>
      </c>
      <c r="F214" s="14">
        <v>900</v>
      </c>
      <c r="G214" s="14">
        <v>39771117.900000006</v>
      </c>
      <c r="H214" s="15">
        <v>1480</v>
      </c>
      <c r="I214" s="14">
        <v>65401393.88000001</v>
      </c>
      <c r="J214" s="16">
        <v>1</v>
      </c>
      <c r="K214" s="14">
        <v>1480</v>
      </c>
      <c r="L214" s="14">
        <v>65401393.88000001</v>
      </c>
      <c r="M214" s="14">
        <v>0</v>
      </c>
      <c r="N214" s="14">
        <v>0</v>
      </c>
      <c r="O214" s="14">
        <v>1480</v>
      </c>
      <c r="P214" s="14">
        <v>65401393.88000001</v>
      </c>
      <c r="Q214" s="14">
        <f>E214*O214</f>
        <v>416852360</v>
      </c>
      <c r="R214" s="14">
        <v>25630275.980000004</v>
      </c>
      <c r="S214" s="1">
        <v>0</v>
      </c>
      <c r="T214" s="1">
        <v>0</v>
      </c>
    </row>
    <row r="215" spans="1:20" s="39" customFormat="1" ht="16.5" customHeight="1" x14ac:dyDescent="0.2">
      <c r="A215" s="33"/>
      <c r="B215" s="34"/>
      <c r="C215" s="35" t="s">
        <v>558</v>
      </c>
      <c r="D215" s="34"/>
      <c r="E215" s="36"/>
      <c r="F215" s="37"/>
      <c r="G215" s="37"/>
      <c r="H215" s="37"/>
      <c r="I215" s="37"/>
      <c r="J215" s="38"/>
      <c r="K215" s="37"/>
      <c r="L215" s="37"/>
      <c r="M215" s="37"/>
      <c r="N215" s="37"/>
      <c r="O215" s="37"/>
      <c r="P215" s="37"/>
      <c r="Q215" s="37"/>
      <c r="R215" s="37"/>
    </row>
    <row r="216" spans="1:20" ht="15" x14ac:dyDescent="0.2">
      <c r="A216" s="10">
        <v>3</v>
      </c>
      <c r="B216" s="11" t="s">
        <v>33</v>
      </c>
      <c r="C216" s="12" t="s">
        <v>336</v>
      </c>
      <c r="D216" s="11" t="s">
        <v>48</v>
      </c>
      <c r="E216" s="13">
        <v>44</v>
      </c>
      <c r="F216" s="14">
        <v>79733</v>
      </c>
      <c r="G216" s="14">
        <v>1175742.818</v>
      </c>
      <c r="H216" s="15">
        <v>100000</v>
      </c>
      <c r="I216" s="14">
        <v>1474600</v>
      </c>
      <c r="J216" s="16">
        <v>1</v>
      </c>
      <c r="K216" s="14">
        <v>100000</v>
      </c>
      <c r="L216" s="14">
        <v>1474600</v>
      </c>
      <c r="M216" s="14">
        <v>0</v>
      </c>
      <c r="N216" s="14">
        <v>0</v>
      </c>
      <c r="O216" s="14">
        <v>100000</v>
      </c>
      <c r="P216" s="14">
        <v>1474600</v>
      </c>
      <c r="Q216" s="14">
        <f>E216*O216</f>
        <v>4400000</v>
      </c>
      <c r="R216" s="14">
        <v>298857.18200000003</v>
      </c>
      <c r="S216" s="1">
        <v>0</v>
      </c>
      <c r="T216" s="1">
        <v>0</v>
      </c>
    </row>
    <row r="217" spans="1:20" ht="15" x14ac:dyDescent="0.2">
      <c r="A217" s="10">
        <v>6</v>
      </c>
      <c r="B217" s="11" t="s">
        <v>33</v>
      </c>
      <c r="C217" s="12" t="s">
        <v>137</v>
      </c>
      <c r="D217" s="11" t="s">
        <v>48</v>
      </c>
      <c r="E217" s="13">
        <v>439</v>
      </c>
      <c r="F217" s="14">
        <v>129667</v>
      </c>
      <c r="G217" s="14">
        <v>18665466.103080001</v>
      </c>
      <c r="H217" s="15">
        <v>180212</v>
      </c>
      <c r="I217" s="14">
        <v>25941380.43888</v>
      </c>
      <c r="J217" s="16">
        <v>1</v>
      </c>
      <c r="K217" s="14">
        <v>180212</v>
      </c>
      <c r="L217" s="14">
        <v>25941380.43888</v>
      </c>
      <c r="M217" s="14">
        <v>0</v>
      </c>
      <c r="N217" s="14">
        <v>0</v>
      </c>
      <c r="O217" s="14">
        <v>180212</v>
      </c>
      <c r="P217" s="14">
        <v>25941380.43888</v>
      </c>
      <c r="Q217" s="14">
        <f>E217*O217</f>
        <v>79113068</v>
      </c>
      <c r="R217" s="14">
        <v>7275914.3357999995</v>
      </c>
      <c r="S217" s="1">
        <v>0</v>
      </c>
      <c r="T217" s="1">
        <v>0</v>
      </c>
    </row>
    <row r="218" spans="1:20" ht="15" x14ac:dyDescent="0.2">
      <c r="A218" s="10">
        <v>9</v>
      </c>
      <c r="B218" s="11" t="s">
        <v>33</v>
      </c>
      <c r="C218" s="12" t="s">
        <v>454</v>
      </c>
      <c r="D218" s="11" t="s">
        <v>48</v>
      </c>
      <c r="E218" s="13">
        <v>156</v>
      </c>
      <c r="F218" s="14">
        <v>80000</v>
      </c>
      <c r="G218" s="14">
        <v>4219537.5999999996</v>
      </c>
      <c r="H218" s="15">
        <v>106000</v>
      </c>
      <c r="I218" s="14">
        <v>5590887.3200000003</v>
      </c>
      <c r="J218" s="16">
        <v>1</v>
      </c>
      <c r="K218" s="14">
        <v>106000</v>
      </c>
      <c r="L218" s="14">
        <v>5590887.3200000003</v>
      </c>
      <c r="M218" s="14">
        <v>0</v>
      </c>
      <c r="N218" s="14">
        <v>0</v>
      </c>
      <c r="O218" s="14">
        <v>106000</v>
      </c>
      <c r="P218" s="14">
        <v>5590887.3200000003</v>
      </c>
      <c r="Q218" s="14">
        <f>E218*O218</f>
        <v>16536000</v>
      </c>
      <c r="R218" s="14">
        <v>1371349.7200000007</v>
      </c>
    </row>
    <row r="219" spans="1:20" ht="15" x14ac:dyDescent="0.2">
      <c r="A219" s="10">
        <v>12</v>
      </c>
      <c r="B219" s="11" t="s">
        <v>33</v>
      </c>
      <c r="C219" s="12" t="s">
        <v>139</v>
      </c>
      <c r="D219" s="11" t="s">
        <v>48</v>
      </c>
      <c r="E219" s="13">
        <v>21</v>
      </c>
      <c r="F219" s="14">
        <v>80000</v>
      </c>
      <c r="G219" s="14">
        <v>564307.19999999995</v>
      </c>
      <c r="H219" s="15">
        <v>180212</v>
      </c>
      <c r="I219" s="14">
        <v>1271186.61408</v>
      </c>
      <c r="J219" s="16">
        <v>1</v>
      </c>
      <c r="K219" s="14">
        <v>180212</v>
      </c>
      <c r="L219" s="14">
        <v>1271186.61408</v>
      </c>
      <c r="M219" s="14">
        <v>0</v>
      </c>
      <c r="N219" s="14">
        <v>0</v>
      </c>
      <c r="O219" s="14">
        <v>180212</v>
      </c>
      <c r="P219" s="14">
        <v>1271186.61408</v>
      </c>
      <c r="Q219" s="14">
        <f>E219*O219</f>
        <v>3784452</v>
      </c>
      <c r="R219" s="14">
        <v>706879.41408000002</v>
      </c>
      <c r="S219" s="1">
        <v>0</v>
      </c>
      <c r="T219" s="1">
        <v>0</v>
      </c>
    </row>
    <row r="220" spans="1:20" s="39" customFormat="1" ht="16.5" customHeight="1" x14ac:dyDescent="0.2">
      <c r="A220" s="33"/>
      <c r="B220" s="34"/>
      <c r="C220" s="35" t="s">
        <v>559</v>
      </c>
      <c r="D220" s="34"/>
      <c r="E220" s="36"/>
      <c r="F220" s="37"/>
      <c r="G220" s="37"/>
      <c r="H220" s="37"/>
      <c r="I220" s="37"/>
      <c r="J220" s="38"/>
      <c r="K220" s="37"/>
      <c r="L220" s="37"/>
      <c r="M220" s="37"/>
      <c r="N220" s="37"/>
      <c r="O220" s="37"/>
      <c r="P220" s="37"/>
      <c r="Q220" s="37"/>
      <c r="R220" s="37"/>
    </row>
    <row r="221" spans="1:20" ht="15" x14ac:dyDescent="0.2">
      <c r="A221" s="10">
        <v>15</v>
      </c>
      <c r="B221" s="11" t="s">
        <v>294</v>
      </c>
      <c r="C221" s="12" t="s">
        <v>141</v>
      </c>
      <c r="D221" s="11" t="s">
        <v>39</v>
      </c>
      <c r="E221" s="13">
        <v>14</v>
      </c>
      <c r="F221" s="14">
        <v>3409091</v>
      </c>
      <c r="G221" s="14">
        <v>9376670.7045900002</v>
      </c>
      <c r="H221" s="15">
        <v>3300000</v>
      </c>
      <c r="I221" s="14">
        <v>9076617</v>
      </c>
      <c r="J221" s="16">
        <v>1</v>
      </c>
      <c r="K221" s="14">
        <v>3300000</v>
      </c>
      <c r="L221" s="14">
        <v>9076617</v>
      </c>
      <c r="M221" s="14">
        <v>0</v>
      </c>
      <c r="N221" s="14">
        <v>0</v>
      </c>
      <c r="O221" s="14">
        <v>3300000</v>
      </c>
      <c r="P221" s="14">
        <v>9076617</v>
      </c>
      <c r="Q221" s="14">
        <f>E221*O221</f>
        <v>46200000</v>
      </c>
      <c r="R221" s="14">
        <v>-300053.70459000021</v>
      </c>
      <c r="S221" s="1">
        <v>0</v>
      </c>
      <c r="T221" s="1">
        <v>0</v>
      </c>
    </row>
    <row r="222" spans="1:20" ht="15" x14ac:dyDescent="0.2">
      <c r="A222" s="10">
        <v>26</v>
      </c>
      <c r="B222" s="11" t="s">
        <v>303</v>
      </c>
      <c r="C222" s="12" t="s">
        <v>143</v>
      </c>
      <c r="D222" s="11" t="s">
        <v>39</v>
      </c>
      <c r="E222" s="13">
        <v>3</v>
      </c>
      <c r="F222" s="14">
        <v>3409091</v>
      </c>
      <c r="G222" s="14">
        <v>1759050.046908</v>
      </c>
      <c r="H222" s="15">
        <v>3300000</v>
      </c>
      <c r="I222" s="14">
        <v>1702760.4</v>
      </c>
      <c r="J222" s="16">
        <v>1</v>
      </c>
      <c r="K222" s="14">
        <v>3300000</v>
      </c>
      <c r="L222" s="14">
        <v>1702760.4</v>
      </c>
      <c r="M222" s="14">
        <v>0</v>
      </c>
      <c r="N222" s="14">
        <v>0</v>
      </c>
      <c r="O222" s="14">
        <v>3300000</v>
      </c>
      <c r="P222" s="14">
        <v>1702760.4</v>
      </c>
      <c r="Q222" s="14">
        <f>E222*O222</f>
        <v>9900000</v>
      </c>
      <c r="R222" s="14">
        <v>-56289.646908000112</v>
      </c>
      <c r="S222" s="1">
        <v>0</v>
      </c>
      <c r="T222" s="1">
        <v>0</v>
      </c>
    </row>
    <row r="223" spans="1:20" ht="15" x14ac:dyDescent="0.2">
      <c r="A223" s="10">
        <v>37</v>
      </c>
      <c r="B223" s="11" t="s">
        <v>317</v>
      </c>
      <c r="C223" s="12" t="s">
        <v>145</v>
      </c>
      <c r="D223" s="11" t="s">
        <v>39</v>
      </c>
      <c r="E223" s="13">
        <v>16.899999999999999</v>
      </c>
      <c r="F223" s="14">
        <v>3409091</v>
      </c>
      <c r="G223" s="14">
        <v>11087199.159295002</v>
      </c>
      <c r="H223" s="15">
        <v>3300000</v>
      </c>
      <c r="I223" s="14">
        <v>10732408.500000002</v>
      </c>
      <c r="J223" s="16">
        <v>1</v>
      </c>
      <c r="K223" s="14">
        <v>3300000</v>
      </c>
      <c r="L223" s="14">
        <v>10732408.500000002</v>
      </c>
      <c r="M223" s="14">
        <v>0</v>
      </c>
      <c r="N223" s="14">
        <v>0</v>
      </c>
      <c r="O223" s="14">
        <v>3300000</v>
      </c>
      <c r="P223" s="14">
        <v>10732408.500000002</v>
      </c>
      <c r="Q223" s="14">
        <f>E223*O223</f>
        <v>55769999.999999993</v>
      </c>
      <c r="R223" s="14">
        <v>-354790.65929500014</v>
      </c>
      <c r="S223" s="1">
        <v>0</v>
      </c>
      <c r="T223" s="1">
        <v>0</v>
      </c>
    </row>
    <row r="224" spans="1:20" ht="15" x14ac:dyDescent="0.2">
      <c r="A224" s="10">
        <v>48</v>
      </c>
      <c r="B224" s="11" t="s">
        <v>110</v>
      </c>
      <c r="C224" s="12" t="s">
        <v>147</v>
      </c>
      <c r="D224" s="11" t="s">
        <v>39</v>
      </c>
      <c r="E224" s="13">
        <v>0.05</v>
      </c>
      <c r="F224" s="14">
        <v>3409091</v>
      </c>
      <c r="G224" s="14">
        <v>10063.636632000002</v>
      </c>
      <c r="H224" s="15">
        <v>3300000</v>
      </c>
      <c r="I224" s="14">
        <v>9741.6</v>
      </c>
      <c r="J224" s="16">
        <v>1</v>
      </c>
      <c r="K224" s="14">
        <v>3300000</v>
      </c>
      <c r="L224" s="14">
        <v>9741.6</v>
      </c>
      <c r="M224" s="14">
        <v>0</v>
      </c>
      <c r="N224" s="14">
        <v>0</v>
      </c>
      <c r="O224" s="14">
        <v>3300000</v>
      </c>
      <c r="P224" s="14">
        <v>9741.6</v>
      </c>
      <c r="Q224" s="14">
        <f>E224*O224</f>
        <v>165000</v>
      </c>
      <c r="R224" s="14">
        <v>-322.03663200000119</v>
      </c>
      <c r="S224" s="1">
        <v>0</v>
      </c>
      <c r="T224" s="1">
        <v>0</v>
      </c>
    </row>
    <row r="225" spans="1:20" s="39" customFormat="1" ht="16.5" customHeight="1" x14ac:dyDescent="0.2">
      <c r="A225" s="33"/>
      <c r="B225" s="34"/>
      <c r="C225" s="35" t="s">
        <v>560</v>
      </c>
      <c r="D225" s="34"/>
      <c r="E225" s="36"/>
      <c r="F225" s="37"/>
      <c r="G225" s="37"/>
      <c r="H225" s="37"/>
      <c r="I225" s="37"/>
      <c r="J225" s="38"/>
      <c r="K225" s="37"/>
      <c r="L225" s="37"/>
      <c r="M225" s="37"/>
      <c r="N225" s="37"/>
      <c r="O225" s="37"/>
      <c r="P225" s="37"/>
      <c r="Q225" s="37"/>
      <c r="R225" s="37"/>
    </row>
    <row r="226" spans="1:20" ht="15" x14ac:dyDescent="0.2">
      <c r="A226" s="10">
        <v>59</v>
      </c>
      <c r="B226" s="11" t="s">
        <v>337</v>
      </c>
      <c r="C226" s="12" t="s">
        <v>52</v>
      </c>
      <c r="D226" s="11" t="s">
        <v>37</v>
      </c>
      <c r="E226" s="13"/>
      <c r="F226" s="14">
        <v>150000</v>
      </c>
      <c r="G226" s="14">
        <v>12704100</v>
      </c>
      <c r="H226" s="15">
        <v>150000</v>
      </c>
      <c r="I226" s="14">
        <v>12704100</v>
      </c>
      <c r="J226" s="16">
        <v>1</v>
      </c>
      <c r="K226" s="14">
        <v>150000</v>
      </c>
      <c r="L226" s="14">
        <v>12704100</v>
      </c>
      <c r="M226" s="14">
        <v>0</v>
      </c>
      <c r="N226" s="14">
        <v>0</v>
      </c>
      <c r="O226" s="14">
        <v>150000</v>
      </c>
      <c r="P226" s="14">
        <v>12704100</v>
      </c>
      <c r="Q226" s="14">
        <f>E226*O226</f>
        <v>0</v>
      </c>
      <c r="R226" s="14">
        <v>0</v>
      </c>
    </row>
    <row r="227" spans="1:20" s="39" customFormat="1" ht="16.5" customHeight="1" x14ac:dyDescent="0.2">
      <c r="A227" s="33"/>
      <c r="B227" s="34"/>
      <c r="C227" s="35" t="s">
        <v>564</v>
      </c>
      <c r="D227" s="34"/>
      <c r="E227" s="36"/>
      <c r="F227" s="37"/>
      <c r="G227" s="37"/>
      <c r="H227" s="37"/>
      <c r="I227" s="37"/>
      <c r="J227" s="38"/>
      <c r="K227" s="37"/>
      <c r="L227" s="37"/>
      <c r="M227" s="37"/>
      <c r="N227" s="37"/>
      <c r="O227" s="37"/>
      <c r="P227" s="37"/>
      <c r="Q227" s="37"/>
      <c r="R227" s="37"/>
    </row>
    <row r="228" spans="1:20" ht="15" x14ac:dyDescent="0.2">
      <c r="A228" s="10">
        <v>99</v>
      </c>
      <c r="B228" s="11" t="s">
        <v>213</v>
      </c>
      <c r="C228" s="12" t="s">
        <v>290</v>
      </c>
      <c r="D228" s="11" t="s">
        <v>35</v>
      </c>
      <c r="E228" s="13">
        <v>2</v>
      </c>
      <c r="F228" s="14">
        <v>1000000</v>
      </c>
      <c r="G228" s="14">
        <v>1000000</v>
      </c>
      <c r="H228" s="15">
        <v>1000000</v>
      </c>
      <c r="I228" s="14">
        <v>1000000</v>
      </c>
      <c r="J228" s="16">
        <v>1</v>
      </c>
      <c r="K228" s="14">
        <v>1000000</v>
      </c>
      <c r="L228" s="14">
        <v>1000000</v>
      </c>
      <c r="M228" s="14">
        <v>0</v>
      </c>
      <c r="N228" s="14">
        <v>0</v>
      </c>
      <c r="O228" s="14">
        <v>1000000</v>
      </c>
      <c r="P228" s="14">
        <v>1000000</v>
      </c>
      <c r="Q228" s="14">
        <f>E228*O228</f>
        <v>2000000</v>
      </c>
      <c r="R228" s="14">
        <v>0</v>
      </c>
    </row>
    <row r="229" spans="1:20" ht="15" x14ac:dyDescent="0.2">
      <c r="A229" s="10">
        <v>85</v>
      </c>
      <c r="B229" s="11" t="s">
        <v>200</v>
      </c>
      <c r="C229" s="12" t="s">
        <v>446</v>
      </c>
      <c r="D229" s="11" t="s">
        <v>35</v>
      </c>
      <c r="E229" s="13">
        <v>1</v>
      </c>
      <c r="F229" s="14">
        <v>1000000</v>
      </c>
      <c r="G229" s="14">
        <v>1000000</v>
      </c>
      <c r="H229" s="15">
        <v>1000000</v>
      </c>
      <c r="I229" s="14">
        <v>1000000</v>
      </c>
      <c r="J229" s="16">
        <v>1</v>
      </c>
      <c r="K229" s="14">
        <v>1000000</v>
      </c>
      <c r="L229" s="14">
        <v>1000000</v>
      </c>
      <c r="M229" s="14">
        <v>0</v>
      </c>
      <c r="N229" s="14">
        <v>0</v>
      </c>
      <c r="O229" s="14">
        <v>1000000</v>
      </c>
      <c r="P229" s="14">
        <v>1000000</v>
      </c>
      <c r="Q229" s="14">
        <f>E229*O229</f>
        <v>1000000</v>
      </c>
      <c r="R229" s="14">
        <v>0</v>
      </c>
    </row>
    <row r="230" spans="1:20" ht="15" x14ac:dyDescent="0.2">
      <c r="A230" s="10">
        <v>86</v>
      </c>
      <c r="B230" s="11" t="s">
        <v>202</v>
      </c>
      <c r="C230" s="12" t="s">
        <v>396</v>
      </c>
      <c r="D230" s="11" t="s">
        <v>35</v>
      </c>
      <c r="E230" s="13">
        <v>3</v>
      </c>
      <c r="F230" s="14">
        <v>3000000</v>
      </c>
      <c r="G230" s="14">
        <v>3000000</v>
      </c>
      <c r="H230" s="15">
        <v>3000000</v>
      </c>
      <c r="I230" s="14">
        <v>3000000</v>
      </c>
      <c r="J230" s="16">
        <v>1</v>
      </c>
      <c r="K230" s="14">
        <v>3000000</v>
      </c>
      <c r="L230" s="14">
        <v>3000000</v>
      </c>
      <c r="M230" s="14">
        <v>0</v>
      </c>
      <c r="N230" s="14">
        <v>0</v>
      </c>
      <c r="O230" s="14">
        <v>3000000</v>
      </c>
      <c r="P230" s="14">
        <v>3000000</v>
      </c>
      <c r="Q230" s="14">
        <f>E230*O230</f>
        <v>9000000</v>
      </c>
      <c r="R230" s="14">
        <v>0</v>
      </c>
    </row>
    <row r="231" spans="1:20" s="39" customFormat="1" ht="16.5" customHeight="1" x14ac:dyDescent="0.2">
      <c r="A231" s="33"/>
      <c r="B231" s="34"/>
      <c r="C231" s="35" t="s">
        <v>561</v>
      </c>
      <c r="D231" s="34"/>
      <c r="E231" s="36"/>
      <c r="F231" s="37"/>
      <c r="G231" s="37"/>
      <c r="H231" s="37"/>
      <c r="I231" s="37"/>
      <c r="J231" s="38"/>
      <c r="K231" s="37"/>
      <c r="L231" s="37"/>
      <c r="M231" s="37"/>
      <c r="N231" s="37"/>
      <c r="O231" s="37"/>
      <c r="P231" s="37"/>
      <c r="Q231" s="37"/>
      <c r="R231" s="37"/>
    </row>
    <row r="232" spans="1:20" ht="30" x14ac:dyDescent="0.2">
      <c r="A232" s="10">
        <v>9</v>
      </c>
      <c r="B232" s="11" t="s">
        <v>33</v>
      </c>
      <c r="C232" s="12" t="s">
        <v>282</v>
      </c>
      <c r="D232" s="11" t="s">
        <v>48</v>
      </c>
      <c r="E232" s="13">
        <v>23</v>
      </c>
      <c r="F232" s="14">
        <v>1350000</v>
      </c>
      <c r="G232" s="14">
        <v>15552000</v>
      </c>
      <c r="H232" s="15">
        <v>1350000</v>
      </c>
      <c r="I232" s="14">
        <v>15552000</v>
      </c>
      <c r="J232" s="16">
        <v>1</v>
      </c>
      <c r="K232" s="14">
        <v>1350000</v>
      </c>
      <c r="L232" s="14">
        <v>15552000</v>
      </c>
      <c r="M232" s="14">
        <v>0</v>
      </c>
      <c r="N232" s="14">
        <v>0</v>
      </c>
      <c r="O232" s="14">
        <v>1350000</v>
      </c>
      <c r="P232" s="14">
        <v>15552000</v>
      </c>
      <c r="Q232" s="14">
        <f>E232*O232</f>
        <v>31050000</v>
      </c>
      <c r="R232" s="14">
        <v>0</v>
      </c>
    </row>
    <row r="233" spans="1:20" s="39" customFormat="1" ht="16.5" customHeight="1" x14ac:dyDescent="0.2">
      <c r="A233" s="33"/>
      <c r="B233" s="34"/>
      <c r="C233" s="35" t="s">
        <v>562</v>
      </c>
      <c r="D233" s="34"/>
      <c r="E233" s="36"/>
      <c r="F233" s="37"/>
      <c r="G233" s="37"/>
      <c r="H233" s="37"/>
      <c r="I233" s="37"/>
      <c r="J233" s="38"/>
      <c r="K233" s="37"/>
      <c r="L233" s="37"/>
      <c r="M233" s="37"/>
      <c r="N233" s="37"/>
      <c r="O233" s="37"/>
      <c r="P233" s="37"/>
      <c r="Q233" s="37"/>
      <c r="R233" s="37"/>
    </row>
    <row r="234" spans="1:20" ht="15" x14ac:dyDescent="0.2">
      <c r="A234" s="10">
        <v>64</v>
      </c>
      <c r="B234" s="11" t="s">
        <v>152</v>
      </c>
      <c r="C234" s="12" t="s">
        <v>207</v>
      </c>
      <c r="D234" s="11" t="s">
        <v>48</v>
      </c>
      <c r="E234" s="13">
        <v>480</v>
      </c>
      <c r="F234" s="14">
        <v>95667</v>
      </c>
      <c r="G234" s="14">
        <v>15281655.245999999</v>
      </c>
      <c r="H234" s="15">
        <v>194545</v>
      </c>
      <c r="I234" s="14">
        <v>31076229.210000001</v>
      </c>
      <c r="J234" s="16">
        <v>1</v>
      </c>
      <c r="K234" s="14">
        <v>194545</v>
      </c>
      <c r="L234" s="14">
        <v>31076229.210000001</v>
      </c>
      <c r="M234" s="14">
        <v>0</v>
      </c>
      <c r="N234" s="14">
        <v>0</v>
      </c>
      <c r="O234" s="14">
        <v>194545</v>
      </c>
      <c r="P234" s="14">
        <v>31076229.210000001</v>
      </c>
      <c r="Q234" s="14">
        <f>E234*O234</f>
        <v>93381600</v>
      </c>
      <c r="R234" s="14">
        <v>15794573.964000002</v>
      </c>
      <c r="S234" s="1">
        <v>0</v>
      </c>
      <c r="T234" s="1">
        <v>0</v>
      </c>
    </row>
    <row r="235" spans="1:20" ht="15" x14ac:dyDescent="0.2">
      <c r="A235" s="10">
        <v>67</v>
      </c>
      <c r="B235" s="11" t="s">
        <v>170</v>
      </c>
      <c r="C235" s="12" t="s">
        <v>388</v>
      </c>
      <c r="D235" s="11" t="s">
        <v>48</v>
      </c>
      <c r="E235" s="13">
        <v>116</v>
      </c>
      <c r="F235" s="14">
        <v>95667</v>
      </c>
      <c r="G235" s="14">
        <v>5543567.8155000005</v>
      </c>
      <c r="H235" s="15">
        <v>134545</v>
      </c>
      <c r="I235" s="14">
        <v>7796411.8425000003</v>
      </c>
      <c r="J235" s="16">
        <v>1</v>
      </c>
      <c r="K235" s="14">
        <v>134545</v>
      </c>
      <c r="L235" s="14">
        <v>7796411.8425000003</v>
      </c>
      <c r="M235" s="14">
        <v>0</v>
      </c>
      <c r="N235" s="14">
        <v>0</v>
      </c>
      <c r="O235" s="14">
        <v>134545</v>
      </c>
      <c r="P235" s="14">
        <v>7796411.8425000003</v>
      </c>
      <c r="Q235" s="14">
        <f>E235*O235</f>
        <v>15607220</v>
      </c>
      <c r="R235" s="14">
        <v>2252844.0269999998</v>
      </c>
      <c r="S235" s="1">
        <v>0</v>
      </c>
      <c r="T235" s="1">
        <v>0</v>
      </c>
    </row>
    <row r="236" spans="1:20" ht="15" x14ac:dyDescent="0.2">
      <c r="A236" s="10">
        <v>69</v>
      </c>
      <c r="B236" s="11" t="s">
        <v>175</v>
      </c>
      <c r="C236" s="12" t="s">
        <v>42</v>
      </c>
      <c r="D236" s="11" t="s">
        <v>43</v>
      </c>
      <c r="E236" s="13">
        <v>76.900000000000006</v>
      </c>
      <c r="F236" s="14">
        <v>110000</v>
      </c>
      <c r="G236" s="14">
        <v>2818200</v>
      </c>
      <c r="H236" s="15">
        <v>110000</v>
      </c>
      <c r="I236" s="14">
        <v>2818200</v>
      </c>
      <c r="J236" s="16">
        <v>1</v>
      </c>
      <c r="K236" s="14">
        <v>110000</v>
      </c>
      <c r="L236" s="14">
        <v>2818200</v>
      </c>
      <c r="M236" s="14">
        <v>0</v>
      </c>
      <c r="N236" s="14">
        <v>0</v>
      </c>
      <c r="O236" s="14">
        <v>110000</v>
      </c>
      <c r="P236" s="14">
        <v>2818200</v>
      </c>
      <c r="Q236" s="14">
        <f>E236*O236</f>
        <v>8459000</v>
      </c>
      <c r="R236" s="14">
        <v>0</v>
      </c>
    </row>
    <row r="237" spans="1:20" ht="15" x14ac:dyDescent="0.2">
      <c r="A237" s="10">
        <v>65</v>
      </c>
      <c r="B237" s="11" t="s">
        <v>150</v>
      </c>
      <c r="C237" s="12" t="s">
        <v>378</v>
      </c>
      <c r="D237" s="11" t="s">
        <v>43</v>
      </c>
      <c r="E237" s="13">
        <v>22</v>
      </c>
      <c r="F237" s="14">
        <v>250000</v>
      </c>
      <c r="G237" s="14">
        <v>2725000</v>
      </c>
      <c r="H237" s="15">
        <v>250000</v>
      </c>
      <c r="I237" s="14">
        <v>2725000</v>
      </c>
      <c r="J237" s="16">
        <v>1</v>
      </c>
      <c r="K237" s="14">
        <v>250000</v>
      </c>
      <c r="L237" s="14">
        <v>2725000</v>
      </c>
      <c r="M237" s="14">
        <v>0</v>
      </c>
      <c r="N237" s="14">
        <v>0</v>
      </c>
      <c r="O237" s="14">
        <v>250000</v>
      </c>
      <c r="P237" s="14">
        <v>2725000</v>
      </c>
      <c r="Q237" s="14">
        <f>E237*O237</f>
        <v>5500000</v>
      </c>
      <c r="R237" s="14">
        <v>0</v>
      </c>
    </row>
    <row r="238" spans="1:20" s="39" customFormat="1" ht="16.5" customHeight="1" x14ac:dyDescent="0.2">
      <c r="A238" s="33"/>
      <c r="B238" s="34"/>
      <c r="C238" s="35" t="s">
        <v>523</v>
      </c>
      <c r="D238" s="34"/>
      <c r="E238" s="36"/>
      <c r="F238" s="37"/>
      <c r="G238" s="37"/>
      <c r="H238" s="37"/>
      <c r="I238" s="37"/>
      <c r="J238" s="38"/>
      <c r="K238" s="37"/>
      <c r="L238" s="37"/>
      <c r="M238" s="37"/>
      <c r="N238" s="37"/>
      <c r="O238" s="37"/>
      <c r="P238" s="37"/>
      <c r="Q238" s="37"/>
      <c r="R238" s="37"/>
    </row>
    <row r="239" spans="1:20" ht="15" x14ac:dyDescent="0.2">
      <c r="A239" s="10">
        <v>67</v>
      </c>
      <c r="B239" s="11" t="s">
        <v>160</v>
      </c>
      <c r="C239" s="12" t="s">
        <v>149</v>
      </c>
      <c r="D239" s="11" t="s">
        <v>37</v>
      </c>
      <c r="E239" s="13">
        <v>131</v>
      </c>
      <c r="F239" s="14">
        <v>15127</v>
      </c>
      <c r="G239" s="14">
        <v>574538.58700000006</v>
      </c>
      <c r="H239" s="15">
        <v>20900</v>
      </c>
      <c r="I239" s="14">
        <v>793802.9</v>
      </c>
      <c r="J239" s="16">
        <v>1</v>
      </c>
      <c r="K239" s="14">
        <v>20900</v>
      </c>
      <c r="L239" s="14">
        <v>793802.9</v>
      </c>
      <c r="M239" s="14">
        <v>0</v>
      </c>
      <c r="N239" s="14">
        <v>0</v>
      </c>
      <c r="O239" s="14">
        <v>20900</v>
      </c>
      <c r="P239" s="14">
        <v>793802.9</v>
      </c>
      <c r="Q239" s="14">
        <f t="shared" ref="Q239:Q248" si="9">E239*O239</f>
        <v>2737900</v>
      </c>
      <c r="R239" s="14">
        <v>219264.31299999997</v>
      </c>
      <c r="S239" s="1">
        <v>0</v>
      </c>
      <c r="T239" s="1">
        <v>0</v>
      </c>
    </row>
    <row r="240" spans="1:20" ht="15" x14ac:dyDescent="0.2">
      <c r="A240" s="10">
        <v>30</v>
      </c>
      <c r="B240" s="11" t="s">
        <v>170</v>
      </c>
      <c r="C240" s="12" t="s">
        <v>167</v>
      </c>
      <c r="D240" s="11" t="s">
        <v>48</v>
      </c>
      <c r="E240" s="13">
        <v>178</v>
      </c>
      <c r="F240" s="14">
        <v>8000</v>
      </c>
      <c r="G240" s="14">
        <v>474532.8</v>
      </c>
      <c r="H240" s="15">
        <v>35000</v>
      </c>
      <c r="I240" s="14">
        <v>2076081</v>
      </c>
      <c r="J240" s="16">
        <v>1</v>
      </c>
      <c r="K240" s="14">
        <v>35000</v>
      </c>
      <c r="L240" s="14">
        <v>2076081</v>
      </c>
      <c r="M240" s="14">
        <v>0</v>
      </c>
      <c r="N240" s="14">
        <v>0</v>
      </c>
      <c r="O240" s="14">
        <v>35000</v>
      </c>
      <c r="P240" s="14">
        <v>2076081</v>
      </c>
      <c r="Q240" s="14">
        <f t="shared" si="9"/>
        <v>6230000</v>
      </c>
      <c r="R240" s="14">
        <v>1601548.2</v>
      </c>
      <c r="S240" s="1">
        <v>0</v>
      </c>
      <c r="T240" s="1">
        <v>0</v>
      </c>
    </row>
    <row r="241" spans="1:20" ht="15" x14ac:dyDescent="0.2">
      <c r="A241" s="10">
        <v>74</v>
      </c>
      <c r="B241" s="11" t="s">
        <v>345</v>
      </c>
      <c r="C241" s="12" t="s">
        <v>523</v>
      </c>
      <c r="D241" s="11" t="s">
        <v>37</v>
      </c>
      <c r="E241" s="13">
        <v>582.77</v>
      </c>
      <c r="F241" s="14">
        <v>19200</v>
      </c>
      <c r="G241" s="14">
        <v>11189184</v>
      </c>
      <c r="H241" s="15">
        <v>18800</v>
      </c>
      <c r="I241" s="14">
        <v>10956076</v>
      </c>
      <c r="J241" s="16">
        <v>1</v>
      </c>
      <c r="K241" s="14">
        <v>18800</v>
      </c>
      <c r="L241" s="14">
        <v>10956076</v>
      </c>
      <c r="M241" s="14">
        <v>0</v>
      </c>
      <c r="N241" s="14">
        <v>0</v>
      </c>
      <c r="O241" s="14">
        <v>18800</v>
      </c>
      <c r="P241" s="14">
        <v>10956076</v>
      </c>
      <c r="Q241" s="14">
        <f t="shared" si="9"/>
        <v>10956076</v>
      </c>
      <c r="R241" s="14">
        <v>-233108</v>
      </c>
    </row>
    <row r="242" spans="1:20" ht="15" x14ac:dyDescent="0.2">
      <c r="A242" s="10">
        <v>75</v>
      </c>
      <c r="B242" s="11" t="s">
        <v>347</v>
      </c>
      <c r="C242" s="12" t="s">
        <v>209</v>
      </c>
      <c r="D242" s="11" t="s">
        <v>37</v>
      </c>
      <c r="E242" s="13">
        <v>167.4</v>
      </c>
      <c r="F242" s="14">
        <v>20000</v>
      </c>
      <c r="G242" s="14">
        <v>1116000</v>
      </c>
      <c r="H242" s="15">
        <v>18800</v>
      </c>
      <c r="I242" s="14">
        <v>1049040</v>
      </c>
      <c r="J242" s="16">
        <v>1</v>
      </c>
      <c r="K242" s="14">
        <v>18800</v>
      </c>
      <c r="L242" s="14">
        <v>1049040</v>
      </c>
      <c r="M242" s="14">
        <v>0</v>
      </c>
      <c r="N242" s="14">
        <v>0</v>
      </c>
      <c r="O242" s="14">
        <v>18800</v>
      </c>
      <c r="P242" s="14">
        <v>1049040</v>
      </c>
      <c r="Q242" s="14">
        <f t="shared" si="9"/>
        <v>3147120</v>
      </c>
      <c r="R242" s="14">
        <v>-66960</v>
      </c>
      <c r="S242" s="1">
        <v>0</v>
      </c>
      <c r="T242" s="1">
        <v>0</v>
      </c>
    </row>
    <row r="243" spans="1:20" ht="15" x14ac:dyDescent="0.2">
      <c r="A243" s="10">
        <v>78</v>
      </c>
      <c r="B243" s="11" t="s">
        <v>353</v>
      </c>
      <c r="C243" s="12" t="s">
        <v>211</v>
      </c>
      <c r="D243" s="11" t="s">
        <v>37</v>
      </c>
      <c r="E243" s="13">
        <v>493.6</v>
      </c>
      <c r="F243" s="14">
        <v>19250</v>
      </c>
      <c r="G243" s="14">
        <v>714688.59</v>
      </c>
      <c r="H243" s="15">
        <v>18800</v>
      </c>
      <c r="I243" s="14">
        <v>697981.58400000003</v>
      </c>
      <c r="J243" s="16">
        <v>1</v>
      </c>
      <c r="K243" s="14">
        <v>18800</v>
      </c>
      <c r="L243" s="14">
        <v>697981.58400000003</v>
      </c>
      <c r="M243" s="14">
        <v>0</v>
      </c>
      <c r="N243" s="14">
        <v>0</v>
      </c>
      <c r="O243" s="14">
        <v>18800</v>
      </c>
      <c r="P243" s="14">
        <v>697981.58400000003</v>
      </c>
      <c r="Q243" s="14">
        <f t="shared" si="9"/>
        <v>9279680</v>
      </c>
      <c r="R243" s="14">
        <v>-16707.005999999936</v>
      </c>
      <c r="S243" s="1">
        <v>0</v>
      </c>
      <c r="T243" s="1">
        <v>0</v>
      </c>
    </row>
    <row r="244" spans="1:20" ht="15" x14ac:dyDescent="0.2">
      <c r="A244" s="10">
        <v>88</v>
      </c>
      <c r="B244" s="11" t="s">
        <v>218</v>
      </c>
      <c r="C244" s="12" t="s">
        <v>212</v>
      </c>
      <c r="D244" s="11" t="s">
        <v>37</v>
      </c>
      <c r="E244" s="13">
        <v>483.4</v>
      </c>
      <c r="F244" s="14">
        <v>19250</v>
      </c>
      <c r="G244" s="14">
        <v>1862.4375</v>
      </c>
      <c r="H244" s="15">
        <v>18800</v>
      </c>
      <c r="I244" s="14">
        <v>1818.9</v>
      </c>
      <c r="J244" s="16">
        <v>1</v>
      </c>
      <c r="K244" s="14">
        <v>18800</v>
      </c>
      <c r="L244" s="14">
        <v>1818.9</v>
      </c>
      <c r="M244" s="14">
        <v>0</v>
      </c>
      <c r="N244" s="14">
        <v>0</v>
      </c>
      <c r="O244" s="14">
        <v>18800</v>
      </c>
      <c r="P244" s="14">
        <v>1818.9</v>
      </c>
      <c r="Q244" s="14">
        <f t="shared" si="9"/>
        <v>9087920</v>
      </c>
      <c r="R244" s="14">
        <v>-43.537499999999909</v>
      </c>
      <c r="S244" s="1">
        <v>0</v>
      </c>
      <c r="T244" s="1">
        <v>0</v>
      </c>
    </row>
    <row r="245" spans="1:20" ht="15" x14ac:dyDescent="0.2">
      <c r="A245" s="10">
        <v>96</v>
      </c>
      <c r="B245" s="11" t="s">
        <v>229</v>
      </c>
      <c r="C245" s="12" t="s">
        <v>214</v>
      </c>
      <c r="D245" s="11" t="s">
        <v>37</v>
      </c>
      <c r="E245" s="13">
        <v>93.6</v>
      </c>
      <c r="F245" s="14">
        <v>19250</v>
      </c>
      <c r="G245" s="14">
        <v>600400.18500000006</v>
      </c>
      <c r="H245" s="15">
        <v>18800</v>
      </c>
      <c r="I245" s="14">
        <v>586364.85600000003</v>
      </c>
      <c r="J245" s="16">
        <v>1</v>
      </c>
      <c r="K245" s="14">
        <v>18800</v>
      </c>
      <c r="L245" s="14">
        <v>586364.85600000003</v>
      </c>
      <c r="M245" s="14">
        <v>0</v>
      </c>
      <c r="N245" s="14">
        <v>0</v>
      </c>
      <c r="O245" s="14">
        <v>18800</v>
      </c>
      <c r="P245" s="14">
        <v>586364.85600000003</v>
      </c>
      <c r="Q245" s="14">
        <f t="shared" si="9"/>
        <v>1759680</v>
      </c>
      <c r="R245" s="14">
        <v>-14035.329000000027</v>
      </c>
      <c r="S245" s="1">
        <v>0</v>
      </c>
      <c r="T245" s="1">
        <v>0</v>
      </c>
    </row>
    <row r="246" spans="1:20" ht="15" x14ac:dyDescent="0.2">
      <c r="A246" s="10">
        <v>99</v>
      </c>
      <c r="B246" s="11" t="s">
        <v>303</v>
      </c>
      <c r="C246" s="12" t="s">
        <v>216</v>
      </c>
      <c r="D246" s="11" t="s">
        <v>37</v>
      </c>
      <c r="E246" s="13">
        <v>27</v>
      </c>
      <c r="F246" s="14">
        <v>20000</v>
      </c>
      <c r="G246" s="14">
        <v>180000</v>
      </c>
      <c r="H246" s="15">
        <v>18800</v>
      </c>
      <c r="I246" s="14">
        <v>169200</v>
      </c>
      <c r="J246" s="16">
        <v>1</v>
      </c>
      <c r="K246" s="14">
        <v>18800</v>
      </c>
      <c r="L246" s="14">
        <v>169200</v>
      </c>
      <c r="M246" s="14">
        <v>0</v>
      </c>
      <c r="N246" s="14">
        <v>0</v>
      </c>
      <c r="O246" s="14">
        <v>18800</v>
      </c>
      <c r="P246" s="14">
        <v>169200</v>
      </c>
      <c r="Q246" s="14">
        <f t="shared" si="9"/>
        <v>507600</v>
      </c>
      <c r="R246" s="14">
        <v>-10800</v>
      </c>
      <c r="S246" s="1">
        <v>0</v>
      </c>
      <c r="T246" s="1">
        <v>0</v>
      </c>
    </row>
    <row r="247" spans="1:20" ht="15" x14ac:dyDescent="0.2">
      <c r="A247" s="10">
        <v>102</v>
      </c>
      <c r="B247" s="11" t="s">
        <v>11</v>
      </c>
      <c r="C247" s="12" t="s">
        <v>217</v>
      </c>
      <c r="D247" s="11" t="s">
        <v>37</v>
      </c>
      <c r="E247" s="13">
        <v>120</v>
      </c>
      <c r="F247" s="14">
        <v>20000</v>
      </c>
      <c r="G247" s="14">
        <v>800000</v>
      </c>
      <c r="H247" s="15">
        <v>18800</v>
      </c>
      <c r="I247" s="14">
        <v>752000</v>
      </c>
      <c r="J247" s="16">
        <v>1</v>
      </c>
      <c r="K247" s="14">
        <v>18800</v>
      </c>
      <c r="L247" s="14">
        <v>752000</v>
      </c>
      <c r="M247" s="14">
        <v>0</v>
      </c>
      <c r="N247" s="14">
        <v>0</v>
      </c>
      <c r="O247" s="14">
        <v>18800</v>
      </c>
      <c r="P247" s="14">
        <v>752000</v>
      </c>
      <c r="Q247" s="14">
        <f t="shared" si="9"/>
        <v>2256000</v>
      </c>
      <c r="R247" s="14">
        <v>-48000</v>
      </c>
      <c r="S247" s="1">
        <v>0</v>
      </c>
      <c r="T247" s="1">
        <v>0</v>
      </c>
    </row>
    <row r="248" spans="1:20" ht="15" x14ac:dyDescent="0.2">
      <c r="A248" s="10">
        <v>41</v>
      </c>
      <c r="B248" s="11" t="s">
        <v>399</v>
      </c>
      <c r="C248" s="12" t="s">
        <v>226</v>
      </c>
      <c r="D248" s="11" t="s">
        <v>37</v>
      </c>
      <c r="E248" s="13">
        <v>2422</v>
      </c>
      <c r="F248" s="14">
        <v>19250</v>
      </c>
      <c r="G248" s="14">
        <v>12726656.25</v>
      </c>
      <c r="H248" s="15">
        <v>18800</v>
      </c>
      <c r="I248" s="14">
        <v>12429150</v>
      </c>
      <c r="J248" s="16">
        <v>1</v>
      </c>
      <c r="K248" s="14">
        <v>18800</v>
      </c>
      <c r="L248" s="14">
        <v>12429150</v>
      </c>
      <c r="M248" s="14">
        <v>0</v>
      </c>
      <c r="N248" s="14">
        <v>0</v>
      </c>
      <c r="O248" s="14">
        <v>18800</v>
      </c>
      <c r="P248" s="14">
        <v>12429150</v>
      </c>
      <c r="Q248" s="14">
        <f t="shared" si="9"/>
        <v>45533600</v>
      </c>
      <c r="R248" s="14">
        <v>-297506.25</v>
      </c>
      <c r="S248" s="1">
        <v>0</v>
      </c>
      <c r="T248" s="1">
        <v>0</v>
      </c>
    </row>
    <row r="249" spans="1:20" s="39" customFormat="1" ht="16.5" customHeight="1" x14ac:dyDescent="0.2">
      <c r="A249" s="33"/>
      <c r="B249" s="34"/>
      <c r="C249" s="35" t="s">
        <v>219</v>
      </c>
      <c r="D249" s="34"/>
      <c r="E249" s="36"/>
      <c r="F249" s="37"/>
      <c r="G249" s="37"/>
      <c r="H249" s="37"/>
      <c r="I249" s="37"/>
      <c r="J249" s="38"/>
      <c r="K249" s="37"/>
      <c r="L249" s="37"/>
      <c r="M249" s="37"/>
      <c r="N249" s="37"/>
      <c r="O249" s="37"/>
      <c r="P249" s="37"/>
      <c r="Q249" s="37"/>
      <c r="R249" s="37"/>
    </row>
    <row r="250" spans="1:20" ht="16.5" customHeight="1" x14ac:dyDescent="0.2">
      <c r="A250" s="10">
        <v>47</v>
      </c>
      <c r="B250" s="11" t="s">
        <v>423</v>
      </c>
      <c r="C250" s="12" t="s">
        <v>114</v>
      </c>
      <c r="D250" s="11" t="s">
        <v>37</v>
      </c>
      <c r="E250" s="13">
        <v>434</v>
      </c>
      <c r="F250" s="14">
        <v>20000</v>
      </c>
      <c r="G250" s="14">
        <v>1939599.5999999999</v>
      </c>
      <c r="H250" s="15">
        <v>24000</v>
      </c>
      <c r="I250" s="14">
        <v>2327519.52</v>
      </c>
      <c r="J250" s="16">
        <v>1</v>
      </c>
      <c r="K250" s="14">
        <v>24000</v>
      </c>
      <c r="L250" s="14">
        <v>2327519.52</v>
      </c>
      <c r="M250" s="14">
        <v>0</v>
      </c>
      <c r="N250" s="14">
        <v>0</v>
      </c>
      <c r="O250" s="14">
        <v>24000</v>
      </c>
      <c r="P250" s="14">
        <v>2327519.52</v>
      </c>
      <c r="Q250" s="14">
        <f t="shared" ref="Q250:Q257" si="10">E250*O250</f>
        <v>10416000</v>
      </c>
      <c r="R250" s="14">
        <v>387919.92000000016</v>
      </c>
      <c r="S250" s="1">
        <v>0</v>
      </c>
      <c r="T250" s="1">
        <v>0</v>
      </c>
    </row>
    <row r="251" spans="1:20" ht="16.5" customHeight="1" x14ac:dyDescent="0.2">
      <c r="A251" s="10">
        <v>4</v>
      </c>
      <c r="B251" s="11" t="s">
        <v>33</v>
      </c>
      <c r="C251" s="32" t="s">
        <v>547</v>
      </c>
      <c r="D251" s="11" t="s">
        <v>37</v>
      </c>
      <c r="E251" s="13">
        <v>98</v>
      </c>
      <c r="F251" s="14">
        <v>15530</v>
      </c>
      <c r="G251" s="14">
        <v>420210.74</v>
      </c>
      <c r="H251" s="15">
        <v>15530</v>
      </c>
      <c r="I251" s="14">
        <v>420210.74</v>
      </c>
      <c r="J251" s="16">
        <v>1</v>
      </c>
      <c r="K251" s="14">
        <v>15530</v>
      </c>
      <c r="L251" s="14">
        <v>420210.74</v>
      </c>
      <c r="M251" s="14">
        <v>0</v>
      </c>
      <c r="N251" s="14">
        <v>0</v>
      </c>
      <c r="O251" s="14">
        <v>16350</v>
      </c>
      <c r="P251" s="14">
        <v>420210.74</v>
      </c>
      <c r="Q251" s="14">
        <f t="shared" si="10"/>
        <v>1602300</v>
      </c>
      <c r="R251" s="14">
        <v>0</v>
      </c>
    </row>
    <row r="252" spans="1:20" ht="15" x14ac:dyDescent="0.2">
      <c r="A252" s="10">
        <v>3</v>
      </c>
      <c r="B252" s="11" t="s">
        <v>33</v>
      </c>
      <c r="C252" s="12" t="s">
        <v>219</v>
      </c>
      <c r="D252" s="11" t="s">
        <v>37</v>
      </c>
      <c r="E252" s="13">
        <v>290</v>
      </c>
      <c r="F252" s="14">
        <v>19200</v>
      </c>
      <c r="G252" s="14">
        <v>665856</v>
      </c>
      <c r="H252" s="15">
        <v>15530</v>
      </c>
      <c r="I252" s="14">
        <v>538580.4</v>
      </c>
      <c r="J252" s="16">
        <v>1</v>
      </c>
      <c r="K252" s="14">
        <v>15530</v>
      </c>
      <c r="L252" s="14">
        <v>538580.4</v>
      </c>
      <c r="M252" s="14">
        <v>0</v>
      </c>
      <c r="N252" s="14">
        <v>0</v>
      </c>
      <c r="O252" s="14">
        <v>16350</v>
      </c>
      <c r="P252" s="14">
        <v>538580.4</v>
      </c>
      <c r="Q252" s="14">
        <f t="shared" si="10"/>
        <v>4741500</v>
      </c>
      <c r="R252" s="14">
        <v>-127275.59999999998</v>
      </c>
      <c r="S252" s="1">
        <v>0</v>
      </c>
      <c r="T252" s="1">
        <v>0</v>
      </c>
    </row>
    <row r="253" spans="1:20" ht="15" x14ac:dyDescent="0.2">
      <c r="A253" s="10">
        <v>11</v>
      </c>
      <c r="B253" s="11" t="s">
        <v>303</v>
      </c>
      <c r="C253" s="12" t="s">
        <v>221</v>
      </c>
      <c r="D253" s="11" t="s">
        <v>37</v>
      </c>
      <c r="E253" s="13">
        <v>14680</v>
      </c>
      <c r="F253" s="14">
        <v>19200</v>
      </c>
      <c r="G253" s="14">
        <v>66571200</v>
      </c>
      <c r="H253" s="15">
        <v>15530</v>
      </c>
      <c r="I253" s="14">
        <v>53846392.5</v>
      </c>
      <c r="J253" s="16">
        <v>1</v>
      </c>
      <c r="K253" s="14">
        <v>15530</v>
      </c>
      <c r="L253" s="14">
        <v>53846392.5</v>
      </c>
      <c r="M253" s="14">
        <v>0</v>
      </c>
      <c r="N253" s="14">
        <v>0</v>
      </c>
      <c r="O253" s="14">
        <v>16350</v>
      </c>
      <c r="P253" s="14">
        <v>53846392.5</v>
      </c>
      <c r="Q253" s="14">
        <f t="shared" si="10"/>
        <v>240018000</v>
      </c>
      <c r="R253" s="14">
        <v>-12724807.5</v>
      </c>
      <c r="S253" s="1">
        <v>0</v>
      </c>
      <c r="T253" s="1">
        <v>0</v>
      </c>
    </row>
    <row r="254" spans="1:20" ht="15" x14ac:dyDescent="0.2">
      <c r="A254" s="10">
        <v>22</v>
      </c>
      <c r="B254" s="11" t="s">
        <v>164</v>
      </c>
      <c r="C254" s="12" t="s">
        <v>223</v>
      </c>
      <c r="D254" s="11" t="s">
        <v>37</v>
      </c>
      <c r="E254" s="13">
        <v>23749</v>
      </c>
      <c r="F254" s="14">
        <v>19200</v>
      </c>
      <c r="G254" s="14">
        <v>72632880.000000015</v>
      </c>
      <c r="H254" s="15">
        <v>15530</v>
      </c>
      <c r="I254" s="14">
        <v>58749407.625000007</v>
      </c>
      <c r="J254" s="16">
        <v>1</v>
      </c>
      <c r="K254" s="14">
        <v>15530</v>
      </c>
      <c r="L254" s="14">
        <v>58749407.625000007</v>
      </c>
      <c r="M254" s="14">
        <v>0</v>
      </c>
      <c r="N254" s="14">
        <v>0</v>
      </c>
      <c r="O254" s="14">
        <v>16350</v>
      </c>
      <c r="P254" s="14">
        <v>58749407.625000007</v>
      </c>
      <c r="Q254" s="14">
        <f t="shared" si="10"/>
        <v>388296150</v>
      </c>
      <c r="R254" s="14">
        <v>-13883472.375000007</v>
      </c>
      <c r="S254" s="1">
        <v>0</v>
      </c>
      <c r="T254" s="1">
        <v>0</v>
      </c>
    </row>
    <row r="255" spans="1:20" ht="15" x14ac:dyDescent="0.2">
      <c r="A255" s="10">
        <v>33</v>
      </c>
      <c r="B255" s="11" t="s">
        <v>210</v>
      </c>
      <c r="C255" s="12" t="s">
        <v>422</v>
      </c>
      <c r="D255" s="11" t="s">
        <v>37</v>
      </c>
      <c r="E255" s="13">
        <v>247</v>
      </c>
      <c r="F255" s="14">
        <v>19200</v>
      </c>
      <c r="G255" s="14">
        <v>1684224.0000000002</v>
      </c>
      <c r="H255" s="15">
        <v>15530</v>
      </c>
      <c r="I255" s="14">
        <v>1362291.6</v>
      </c>
      <c r="J255" s="16">
        <v>1</v>
      </c>
      <c r="K255" s="14">
        <v>15530</v>
      </c>
      <c r="L255" s="14">
        <v>1362291.6</v>
      </c>
      <c r="M255" s="14">
        <v>0</v>
      </c>
      <c r="N255" s="14">
        <v>0</v>
      </c>
      <c r="O255" s="14">
        <v>16350</v>
      </c>
      <c r="P255" s="14">
        <v>1362291.6</v>
      </c>
      <c r="Q255" s="14">
        <f t="shared" si="10"/>
        <v>4038450</v>
      </c>
      <c r="R255" s="14">
        <v>-321932.40000000014</v>
      </c>
      <c r="S255" s="1">
        <v>0</v>
      </c>
      <c r="T255" s="1">
        <v>0</v>
      </c>
    </row>
    <row r="256" spans="1:20" ht="15" x14ac:dyDescent="0.2">
      <c r="A256" s="10">
        <v>36</v>
      </c>
      <c r="B256" s="11" t="s">
        <v>222</v>
      </c>
      <c r="C256" s="12" t="s">
        <v>225</v>
      </c>
      <c r="D256" s="11" t="s">
        <v>37</v>
      </c>
      <c r="E256" s="13">
        <v>2568</v>
      </c>
      <c r="F256" s="14">
        <v>19200</v>
      </c>
      <c r="G256" s="14">
        <v>16489727.999999998</v>
      </c>
      <c r="H256" s="15">
        <v>15530</v>
      </c>
      <c r="I256" s="14">
        <v>13337785.199999999</v>
      </c>
      <c r="J256" s="16">
        <v>1</v>
      </c>
      <c r="K256" s="14">
        <v>15530</v>
      </c>
      <c r="L256" s="14">
        <v>13337785.199999999</v>
      </c>
      <c r="M256" s="14">
        <v>0</v>
      </c>
      <c r="N256" s="14">
        <v>0</v>
      </c>
      <c r="O256" s="14">
        <v>16350</v>
      </c>
      <c r="P256" s="14">
        <v>13337785.199999999</v>
      </c>
      <c r="Q256" s="14">
        <f t="shared" si="10"/>
        <v>41986800</v>
      </c>
      <c r="R256" s="14">
        <v>-3151942.7999999989</v>
      </c>
      <c r="S256" s="1">
        <v>0</v>
      </c>
      <c r="T256" s="1">
        <v>0</v>
      </c>
    </row>
    <row r="257" spans="1:20" ht="15" x14ac:dyDescent="0.2">
      <c r="A257" s="10">
        <v>39</v>
      </c>
      <c r="B257" s="11" t="s">
        <v>11</v>
      </c>
      <c r="C257" s="12" t="s">
        <v>477</v>
      </c>
      <c r="D257" s="11" t="s">
        <v>478</v>
      </c>
      <c r="E257" s="13">
        <v>6</v>
      </c>
      <c r="F257" s="14">
        <v>125000</v>
      </c>
      <c r="G257" s="14">
        <v>750000</v>
      </c>
      <c r="H257" s="15">
        <v>125000</v>
      </c>
      <c r="I257" s="14">
        <v>750000</v>
      </c>
      <c r="J257" s="16">
        <v>1</v>
      </c>
      <c r="K257" s="14">
        <v>125000</v>
      </c>
      <c r="L257" s="14">
        <v>750000</v>
      </c>
      <c r="M257" s="14">
        <v>0</v>
      </c>
      <c r="N257" s="14">
        <v>0</v>
      </c>
      <c r="O257" s="14">
        <v>125000</v>
      </c>
      <c r="P257" s="14">
        <v>750000</v>
      </c>
      <c r="Q257" s="14">
        <f t="shared" si="10"/>
        <v>750000</v>
      </c>
      <c r="R257" s="14">
        <v>0</v>
      </c>
    </row>
    <row r="258" spans="1:20" s="39" customFormat="1" ht="16.5" customHeight="1" x14ac:dyDescent="0.2">
      <c r="A258" s="33"/>
      <c r="B258" s="34"/>
      <c r="C258" s="35" t="s">
        <v>424</v>
      </c>
      <c r="D258" s="34"/>
      <c r="E258" s="36"/>
      <c r="F258" s="37"/>
      <c r="G258" s="37"/>
      <c r="H258" s="37"/>
      <c r="I258" s="37"/>
      <c r="J258" s="38"/>
      <c r="K258" s="37"/>
      <c r="L258" s="37"/>
      <c r="M258" s="37"/>
      <c r="N258" s="37"/>
      <c r="O258" s="37"/>
      <c r="P258" s="37"/>
      <c r="Q258" s="37"/>
      <c r="R258" s="37"/>
    </row>
    <row r="259" spans="1:20" ht="15" x14ac:dyDescent="0.2">
      <c r="A259" s="10">
        <v>1</v>
      </c>
      <c r="B259" s="11" t="s">
        <v>33</v>
      </c>
      <c r="C259" s="32" t="s">
        <v>424</v>
      </c>
      <c r="D259" s="11" t="s">
        <v>48</v>
      </c>
      <c r="E259" s="13">
        <v>10.3</v>
      </c>
      <c r="F259" s="14">
        <v>11100</v>
      </c>
      <c r="G259" s="14">
        <v>29137.5</v>
      </c>
      <c r="H259" s="15">
        <v>10400</v>
      </c>
      <c r="I259" s="14">
        <v>27300</v>
      </c>
      <c r="J259" s="16">
        <v>1</v>
      </c>
      <c r="K259" s="14">
        <v>10400</v>
      </c>
      <c r="L259" s="14">
        <v>27300</v>
      </c>
      <c r="M259" s="14">
        <v>0</v>
      </c>
      <c r="N259" s="14">
        <v>0</v>
      </c>
      <c r="O259" s="14">
        <v>10400</v>
      </c>
      <c r="P259" s="14">
        <v>27300</v>
      </c>
      <c r="Q259" s="14">
        <f>E259*O259</f>
        <v>107120.00000000001</v>
      </c>
      <c r="R259" s="14">
        <v>-1837.5</v>
      </c>
      <c r="S259" s="1">
        <v>0</v>
      </c>
      <c r="T259" s="1">
        <v>0</v>
      </c>
    </row>
    <row r="260" spans="1:20" s="39" customFormat="1" ht="16.5" customHeight="1" x14ac:dyDescent="0.2">
      <c r="A260" s="33"/>
      <c r="B260" s="34"/>
      <c r="C260" s="35" t="s">
        <v>563</v>
      </c>
      <c r="D260" s="34"/>
      <c r="E260" s="36"/>
      <c r="F260" s="37"/>
      <c r="G260" s="37"/>
      <c r="H260" s="37"/>
      <c r="I260" s="37"/>
      <c r="J260" s="38"/>
      <c r="K260" s="37"/>
      <c r="L260" s="37"/>
      <c r="M260" s="37"/>
      <c r="N260" s="37"/>
      <c r="O260" s="37"/>
      <c r="P260" s="37"/>
      <c r="Q260" s="37"/>
      <c r="R260" s="37"/>
    </row>
    <row r="261" spans="1:20" ht="15" x14ac:dyDescent="0.2">
      <c r="A261" s="10">
        <v>46</v>
      </c>
      <c r="B261" s="11" t="s">
        <v>512</v>
      </c>
      <c r="C261" s="12" t="s">
        <v>228</v>
      </c>
      <c r="D261" s="11" t="s">
        <v>37</v>
      </c>
      <c r="E261" s="13">
        <v>22873</v>
      </c>
      <c r="F261" s="14">
        <v>1380</v>
      </c>
      <c r="G261" s="14">
        <v>4080039.8624999998</v>
      </c>
      <c r="H261" s="15">
        <v>1473</v>
      </c>
      <c r="I261" s="14">
        <v>4354999.0706249997</v>
      </c>
      <c r="J261" s="16">
        <v>1</v>
      </c>
      <c r="K261" s="14">
        <v>1473</v>
      </c>
      <c r="L261" s="14">
        <v>4354999.0706249997</v>
      </c>
      <c r="M261" s="14">
        <v>0</v>
      </c>
      <c r="N261" s="14">
        <v>0</v>
      </c>
      <c r="O261" s="14">
        <v>1500</v>
      </c>
      <c r="P261" s="14">
        <v>4354999.0706249997</v>
      </c>
      <c r="Q261" s="14">
        <f>E261*O261</f>
        <v>34309500</v>
      </c>
      <c r="R261" s="14">
        <v>274959.20812499989</v>
      </c>
      <c r="S261" s="1">
        <v>0</v>
      </c>
      <c r="T261" s="1">
        <v>0</v>
      </c>
    </row>
    <row r="262" spans="1:20" ht="15" x14ac:dyDescent="0.2">
      <c r="A262" s="10">
        <v>55</v>
      </c>
      <c r="B262" s="11" t="s">
        <v>410</v>
      </c>
      <c r="C262" s="12" t="s">
        <v>230</v>
      </c>
      <c r="D262" s="11" t="s">
        <v>37</v>
      </c>
      <c r="E262" s="13">
        <v>191185</v>
      </c>
      <c r="F262" s="14">
        <v>1398</v>
      </c>
      <c r="G262" s="14">
        <v>23860493.263703998</v>
      </c>
      <c r="H262" s="15">
        <v>1491</v>
      </c>
      <c r="I262" s="14">
        <v>25447779.296267997</v>
      </c>
      <c r="J262" s="16">
        <v>1</v>
      </c>
      <c r="K262" s="14">
        <v>1491</v>
      </c>
      <c r="L262" s="14">
        <v>25447779.296267997</v>
      </c>
      <c r="M262" s="14">
        <v>0</v>
      </c>
      <c r="N262" s="14">
        <v>0</v>
      </c>
      <c r="O262" s="14">
        <v>1500</v>
      </c>
      <c r="P262" s="14">
        <v>25447779.296267997</v>
      </c>
      <c r="Q262" s="14">
        <f>E262*O262</f>
        <v>286777500</v>
      </c>
      <c r="R262" s="14">
        <v>1587286.0325639993</v>
      </c>
      <c r="S262" s="1">
        <v>0</v>
      </c>
      <c r="T262" s="1">
        <v>0</v>
      </c>
    </row>
    <row r="263" spans="1:20" ht="16.5" customHeight="1" x14ac:dyDescent="0.2">
      <c r="A263" s="17"/>
      <c r="B263" s="18"/>
      <c r="C263" s="19" t="s">
        <v>14</v>
      </c>
      <c r="D263" s="18"/>
      <c r="E263" s="26">
        <f>SUBTOTAL(9,E7:E262)</f>
        <v>625844.8600000001</v>
      </c>
      <c r="F263" s="21"/>
      <c r="G263" s="21">
        <v>405801436.72400874</v>
      </c>
      <c r="H263" s="22"/>
      <c r="I263" s="21">
        <v>546689848.94402099</v>
      </c>
      <c r="J263" s="23"/>
      <c r="K263" s="21"/>
      <c r="L263" s="21">
        <v>546689848.94402099</v>
      </c>
      <c r="M263" s="21"/>
      <c r="N263" s="21">
        <v>0</v>
      </c>
      <c r="O263" s="21"/>
      <c r="P263" s="21">
        <v>549804400.58740437</v>
      </c>
      <c r="Q263" s="21">
        <f>SUBTOTAL(9,Q7:Q262)</f>
        <v>5259830269.6000004</v>
      </c>
      <c r="R263" s="21">
        <v>144002963.86339551</v>
      </c>
    </row>
    <row r="267" spans="1:20" x14ac:dyDescent="0.2">
      <c r="Q267" s="25"/>
    </row>
    <row r="272" spans="1:20" x14ac:dyDescent="0.2">
      <c r="Q272" s="25"/>
    </row>
  </sheetData>
  <autoFilter ref="A4:WWB262" xr:uid="{00000000-0009-0000-0000-000005000000}"/>
  <mergeCells count="3">
    <mergeCell ref="A1:R1"/>
    <mergeCell ref="A2:R2"/>
    <mergeCell ref="A3:R3"/>
  </mergeCells>
  <pageMargins left="0.7" right="0.7" top="0.75" bottom="0.75" header="0.3" footer="0.3"/>
  <pageSetup paperSize="9" scale="24" fitToHeight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38"/>
  <sheetViews>
    <sheetView workbookViewId="0">
      <pane ySplit="4" topLeftCell="A11" activePane="bottomLeft" state="frozen"/>
      <selection pane="bottomLeft" activeCell="Q29" sqref="Q29"/>
    </sheetView>
  </sheetViews>
  <sheetFormatPr baseColWidth="10" defaultColWidth="8.83203125" defaultRowHeight="11" x14ac:dyDescent="0.2"/>
  <cols>
    <col min="1" max="1" width="5.6640625" style="1" customWidth="1"/>
    <col min="2" max="2" width="12.5" style="1" hidden="1" customWidth="1"/>
    <col min="3" max="3" width="43" style="1" customWidth="1"/>
    <col min="4" max="4" width="10.33203125" style="1" customWidth="1"/>
    <col min="5" max="5" width="13.33203125" style="1" customWidth="1"/>
    <col min="6" max="9" width="13.33203125" style="1" hidden="1" customWidth="1"/>
    <col min="10" max="10" width="8.1640625" style="1" hidden="1" customWidth="1"/>
    <col min="11" max="11" width="14.1640625" style="1" hidden="1" customWidth="1"/>
    <col min="12" max="14" width="13.33203125" style="1" hidden="1" customWidth="1"/>
    <col min="15" max="15" width="13.33203125" style="1" customWidth="1"/>
    <col min="16" max="16" width="13.33203125" style="1" hidden="1" customWidth="1"/>
    <col min="17" max="17" width="13.33203125" style="1" customWidth="1"/>
    <col min="18" max="18" width="13.33203125" style="1" hidden="1" customWidth="1"/>
    <col min="19" max="20" width="8.83203125" style="1" hidden="1" customWidth="1"/>
    <col min="21" max="21" width="9.33203125" style="1" bestFit="1" customWidth="1"/>
    <col min="22" max="256" width="8.83203125" style="1"/>
    <col min="257" max="257" width="5.6640625" style="1" customWidth="1"/>
    <col min="258" max="258" width="12.5" style="1" customWidth="1"/>
    <col min="259" max="259" width="43" style="1" customWidth="1"/>
    <col min="260" max="260" width="10.33203125" style="1" customWidth="1"/>
    <col min="261" max="262" width="13.33203125" style="1" customWidth="1"/>
    <col min="263" max="265" width="0" style="1" hidden="1" customWidth="1"/>
    <col min="266" max="266" width="8.1640625" style="1" customWidth="1"/>
    <col min="267" max="270" width="0" style="1" hidden="1" customWidth="1"/>
    <col min="271" max="271" width="13.33203125" style="1" customWidth="1"/>
    <col min="272" max="272" width="0" style="1" hidden="1" customWidth="1"/>
    <col min="273" max="274" width="13.33203125" style="1" customWidth="1"/>
    <col min="275" max="276" width="0" style="1" hidden="1" customWidth="1"/>
    <col min="277" max="512" width="8.83203125" style="1"/>
    <col min="513" max="513" width="5.6640625" style="1" customWidth="1"/>
    <col min="514" max="514" width="12.5" style="1" customWidth="1"/>
    <col min="515" max="515" width="43" style="1" customWidth="1"/>
    <col min="516" max="516" width="10.33203125" style="1" customWidth="1"/>
    <col min="517" max="518" width="13.33203125" style="1" customWidth="1"/>
    <col min="519" max="521" width="0" style="1" hidden="1" customWidth="1"/>
    <col min="522" max="522" width="8.1640625" style="1" customWidth="1"/>
    <col min="523" max="526" width="0" style="1" hidden="1" customWidth="1"/>
    <col min="527" max="527" width="13.33203125" style="1" customWidth="1"/>
    <col min="528" max="528" width="0" style="1" hidden="1" customWidth="1"/>
    <col min="529" max="530" width="13.33203125" style="1" customWidth="1"/>
    <col min="531" max="532" width="0" style="1" hidden="1" customWidth="1"/>
    <col min="533" max="768" width="8.83203125" style="1"/>
    <col min="769" max="769" width="5.6640625" style="1" customWidth="1"/>
    <col min="770" max="770" width="12.5" style="1" customWidth="1"/>
    <col min="771" max="771" width="43" style="1" customWidth="1"/>
    <col min="772" max="772" width="10.33203125" style="1" customWidth="1"/>
    <col min="773" max="774" width="13.33203125" style="1" customWidth="1"/>
    <col min="775" max="777" width="0" style="1" hidden="1" customWidth="1"/>
    <col min="778" max="778" width="8.1640625" style="1" customWidth="1"/>
    <col min="779" max="782" width="0" style="1" hidden="1" customWidth="1"/>
    <col min="783" max="783" width="13.33203125" style="1" customWidth="1"/>
    <col min="784" max="784" width="0" style="1" hidden="1" customWidth="1"/>
    <col min="785" max="786" width="13.33203125" style="1" customWidth="1"/>
    <col min="787" max="788" width="0" style="1" hidden="1" customWidth="1"/>
    <col min="789" max="1024" width="8.83203125" style="1"/>
    <col min="1025" max="1025" width="5.6640625" style="1" customWidth="1"/>
    <col min="1026" max="1026" width="12.5" style="1" customWidth="1"/>
    <col min="1027" max="1027" width="43" style="1" customWidth="1"/>
    <col min="1028" max="1028" width="10.33203125" style="1" customWidth="1"/>
    <col min="1029" max="1030" width="13.33203125" style="1" customWidth="1"/>
    <col min="1031" max="1033" width="0" style="1" hidden="1" customWidth="1"/>
    <col min="1034" max="1034" width="8.1640625" style="1" customWidth="1"/>
    <col min="1035" max="1038" width="0" style="1" hidden="1" customWidth="1"/>
    <col min="1039" max="1039" width="13.33203125" style="1" customWidth="1"/>
    <col min="1040" max="1040" width="0" style="1" hidden="1" customWidth="1"/>
    <col min="1041" max="1042" width="13.33203125" style="1" customWidth="1"/>
    <col min="1043" max="1044" width="0" style="1" hidden="1" customWidth="1"/>
    <col min="1045" max="1280" width="8.83203125" style="1"/>
    <col min="1281" max="1281" width="5.6640625" style="1" customWidth="1"/>
    <col min="1282" max="1282" width="12.5" style="1" customWidth="1"/>
    <col min="1283" max="1283" width="43" style="1" customWidth="1"/>
    <col min="1284" max="1284" width="10.33203125" style="1" customWidth="1"/>
    <col min="1285" max="1286" width="13.33203125" style="1" customWidth="1"/>
    <col min="1287" max="1289" width="0" style="1" hidden="1" customWidth="1"/>
    <col min="1290" max="1290" width="8.1640625" style="1" customWidth="1"/>
    <col min="1291" max="1294" width="0" style="1" hidden="1" customWidth="1"/>
    <col min="1295" max="1295" width="13.33203125" style="1" customWidth="1"/>
    <col min="1296" max="1296" width="0" style="1" hidden="1" customWidth="1"/>
    <col min="1297" max="1298" width="13.33203125" style="1" customWidth="1"/>
    <col min="1299" max="1300" width="0" style="1" hidden="1" customWidth="1"/>
    <col min="1301" max="1536" width="8.83203125" style="1"/>
    <col min="1537" max="1537" width="5.6640625" style="1" customWidth="1"/>
    <col min="1538" max="1538" width="12.5" style="1" customWidth="1"/>
    <col min="1539" max="1539" width="43" style="1" customWidth="1"/>
    <col min="1540" max="1540" width="10.33203125" style="1" customWidth="1"/>
    <col min="1541" max="1542" width="13.33203125" style="1" customWidth="1"/>
    <col min="1543" max="1545" width="0" style="1" hidden="1" customWidth="1"/>
    <col min="1546" max="1546" width="8.1640625" style="1" customWidth="1"/>
    <col min="1547" max="1550" width="0" style="1" hidden="1" customWidth="1"/>
    <col min="1551" max="1551" width="13.33203125" style="1" customWidth="1"/>
    <col min="1552" max="1552" width="0" style="1" hidden="1" customWidth="1"/>
    <col min="1553" max="1554" width="13.33203125" style="1" customWidth="1"/>
    <col min="1555" max="1556" width="0" style="1" hidden="1" customWidth="1"/>
    <col min="1557" max="1792" width="8.83203125" style="1"/>
    <col min="1793" max="1793" width="5.6640625" style="1" customWidth="1"/>
    <col min="1794" max="1794" width="12.5" style="1" customWidth="1"/>
    <col min="1795" max="1795" width="43" style="1" customWidth="1"/>
    <col min="1796" max="1796" width="10.33203125" style="1" customWidth="1"/>
    <col min="1797" max="1798" width="13.33203125" style="1" customWidth="1"/>
    <col min="1799" max="1801" width="0" style="1" hidden="1" customWidth="1"/>
    <col min="1802" max="1802" width="8.1640625" style="1" customWidth="1"/>
    <col min="1803" max="1806" width="0" style="1" hidden="1" customWidth="1"/>
    <col min="1807" max="1807" width="13.33203125" style="1" customWidth="1"/>
    <col min="1808" max="1808" width="0" style="1" hidden="1" customWidth="1"/>
    <col min="1809" max="1810" width="13.33203125" style="1" customWidth="1"/>
    <col min="1811" max="1812" width="0" style="1" hidden="1" customWidth="1"/>
    <col min="1813" max="2048" width="8.83203125" style="1"/>
    <col min="2049" max="2049" width="5.6640625" style="1" customWidth="1"/>
    <col min="2050" max="2050" width="12.5" style="1" customWidth="1"/>
    <col min="2051" max="2051" width="43" style="1" customWidth="1"/>
    <col min="2052" max="2052" width="10.33203125" style="1" customWidth="1"/>
    <col min="2053" max="2054" width="13.33203125" style="1" customWidth="1"/>
    <col min="2055" max="2057" width="0" style="1" hidden="1" customWidth="1"/>
    <col min="2058" max="2058" width="8.1640625" style="1" customWidth="1"/>
    <col min="2059" max="2062" width="0" style="1" hidden="1" customWidth="1"/>
    <col min="2063" max="2063" width="13.33203125" style="1" customWidth="1"/>
    <col min="2064" max="2064" width="0" style="1" hidden="1" customWidth="1"/>
    <col min="2065" max="2066" width="13.33203125" style="1" customWidth="1"/>
    <col min="2067" max="2068" width="0" style="1" hidden="1" customWidth="1"/>
    <col min="2069" max="2304" width="8.83203125" style="1"/>
    <col min="2305" max="2305" width="5.6640625" style="1" customWidth="1"/>
    <col min="2306" max="2306" width="12.5" style="1" customWidth="1"/>
    <col min="2307" max="2307" width="43" style="1" customWidth="1"/>
    <col min="2308" max="2308" width="10.33203125" style="1" customWidth="1"/>
    <col min="2309" max="2310" width="13.33203125" style="1" customWidth="1"/>
    <col min="2311" max="2313" width="0" style="1" hidden="1" customWidth="1"/>
    <col min="2314" max="2314" width="8.1640625" style="1" customWidth="1"/>
    <col min="2315" max="2318" width="0" style="1" hidden="1" customWidth="1"/>
    <col min="2319" max="2319" width="13.33203125" style="1" customWidth="1"/>
    <col min="2320" max="2320" width="0" style="1" hidden="1" customWidth="1"/>
    <col min="2321" max="2322" width="13.33203125" style="1" customWidth="1"/>
    <col min="2323" max="2324" width="0" style="1" hidden="1" customWidth="1"/>
    <col min="2325" max="2560" width="8.83203125" style="1"/>
    <col min="2561" max="2561" width="5.6640625" style="1" customWidth="1"/>
    <col min="2562" max="2562" width="12.5" style="1" customWidth="1"/>
    <col min="2563" max="2563" width="43" style="1" customWidth="1"/>
    <col min="2564" max="2564" width="10.33203125" style="1" customWidth="1"/>
    <col min="2565" max="2566" width="13.33203125" style="1" customWidth="1"/>
    <col min="2567" max="2569" width="0" style="1" hidden="1" customWidth="1"/>
    <col min="2570" max="2570" width="8.1640625" style="1" customWidth="1"/>
    <col min="2571" max="2574" width="0" style="1" hidden="1" customWidth="1"/>
    <col min="2575" max="2575" width="13.33203125" style="1" customWidth="1"/>
    <col min="2576" max="2576" width="0" style="1" hidden="1" customWidth="1"/>
    <col min="2577" max="2578" width="13.33203125" style="1" customWidth="1"/>
    <col min="2579" max="2580" width="0" style="1" hidden="1" customWidth="1"/>
    <col min="2581" max="2816" width="8.83203125" style="1"/>
    <col min="2817" max="2817" width="5.6640625" style="1" customWidth="1"/>
    <col min="2818" max="2818" width="12.5" style="1" customWidth="1"/>
    <col min="2819" max="2819" width="43" style="1" customWidth="1"/>
    <col min="2820" max="2820" width="10.33203125" style="1" customWidth="1"/>
    <col min="2821" max="2822" width="13.33203125" style="1" customWidth="1"/>
    <col min="2823" max="2825" width="0" style="1" hidden="1" customWidth="1"/>
    <col min="2826" max="2826" width="8.1640625" style="1" customWidth="1"/>
    <col min="2827" max="2830" width="0" style="1" hidden="1" customWidth="1"/>
    <col min="2831" max="2831" width="13.33203125" style="1" customWidth="1"/>
    <col min="2832" max="2832" width="0" style="1" hidden="1" customWidth="1"/>
    <col min="2833" max="2834" width="13.33203125" style="1" customWidth="1"/>
    <col min="2835" max="2836" width="0" style="1" hidden="1" customWidth="1"/>
    <col min="2837" max="3072" width="8.83203125" style="1"/>
    <col min="3073" max="3073" width="5.6640625" style="1" customWidth="1"/>
    <col min="3074" max="3074" width="12.5" style="1" customWidth="1"/>
    <col min="3075" max="3075" width="43" style="1" customWidth="1"/>
    <col min="3076" max="3076" width="10.33203125" style="1" customWidth="1"/>
    <col min="3077" max="3078" width="13.33203125" style="1" customWidth="1"/>
    <col min="3079" max="3081" width="0" style="1" hidden="1" customWidth="1"/>
    <col min="3082" max="3082" width="8.1640625" style="1" customWidth="1"/>
    <col min="3083" max="3086" width="0" style="1" hidden="1" customWidth="1"/>
    <col min="3087" max="3087" width="13.33203125" style="1" customWidth="1"/>
    <col min="3088" max="3088" width="0" style="1" hidden="1" customWidth="1"/>
    <col min="3089" max="3090" width="13.33203125" style="1" customWidth="1"/>
    <col min="3091" max="3092" width="0" style="1" hidden="1" customWidth="1"/>
    <col min="3093" max="3328" width="8.83203125" style="1"/>
    <col min="3329" max="3329" width="5.6640625" style="1" customWidth="1"/>
    <col min="3330" max="3330" width="12.5" style="1" customWidth="1"/>
    <col min="3331" max="3331" width="43" style="1" customWidth="1"/>
    <col min="3332" max="3332" width="10.33203125" style="1" customWidth="1"/>
    <col min="3333" max="3334" width="13.33203125" style="1" customWidth="1"/>
    <col min="3335" max="3337" width="0" style="1" hidden="1" customWidth="1"/>
    <col min="3338" max="3338" width="8.1640625" style="1" customWidth="1"/>
    <col min="3339" max="3342" width="0" style="1" hidden="1" customWidth="1"/>
    <col min="3343" max="3343" width="13.33203125" style="1" customWidth="1"/>
    <col min="3344" max="3344" width="0" style="1" hidden="1" customWidth="1"/>
    <col min="3345" max="3346" width="13.33203125" style="1" customWidth="1"/>
    <col min="3347" max="3348" width="0" style="1" hidden="1" customWidth="1"/>
    <col min="3349" max="3584" width="8.83203125" style="1"/>
    <col min="3585" max="3585" width="5.6640625" style="1" customWidth="1"/>
    <col min="3586" max="3586" width="12.5" style="1" customWidth="1"/>
    <col min="3587" max="3587" width="43" style="1" customWidth="1"/>
    <col min="3588" max="3588" width="10.33203125" style="1" customWidth="1"/>
    <col min="3589" max="3590" width="13.33203125" style="1" customWidth="1"/>
    <col min="3591" max="3593" width="0" style="1" hidden="1" customWidth="1"/>
    <col min="3594" max="3594" width="8.1640625" style="1" customWidth="1"/>
    <col min="3595" max="3598" width="0" style="1" hidden="1" customWidth="1"/>
    <col min="3599" max="3599" width="13.33203125" style="1" customWidth="1"/>
    <col min="3600" max="3600" width="0" style="1" hidden="1" customWidth="1"/>
    <col min="3601" max="3602" width="13.33203125" style="1" customWidth="1"/>
    <col min="3603" max="3604" width="0" style="1" hidden="1" customWidth="1"/>
    <col min="3605" max="3840" width="8.83203125" style="1"/>
    <col min="3841" max="3841" width="5.6640625" style="1" customWidth="1"/>
    <col min="3842" max="3842" width="12.5" style="1" customWidth="1"/>
    <col min="3843" max="3843" width="43" style="1" customWidth="1"/>
    <col min="3844" max="3844" width="10.33203125" style="1" customWidth="1"/>
    <col min="3845" max="3846" width="13.33203125" style="1" customWidth="1"/>
    <col min="3847" max="3849" width="0" style="1" hidden="1" customWidth="1"/>
    <col min="3850" max="3850" width="8.1640625" style="1" customWidth="1"/>
    <col min="3851" max="3854" width="0" style="1" hidden="1" customWidth="1"/>
    <col min="3855" max="3855" width="13.33203125" style="1" customWidth="1"/>
    <col min="3856" max="3856" width="0" style="1" hidden="1" customWidth="1"/>
    <col min="3857" max="3858" width="13.33203125" style="1" customWidth="1"/>
    <col min="3859" max="3860" width="0" style="1" hidden="1" customWidth="1"/>
    <col min="3861" max="4096" width="8.83203125" style="1"/>
    <col min="4097" max="4097" width="5.6640625" style="1" customWidth="1"/>
    <col min="4098" max="4098" width="12.5" style="1" customWidth="1"/>
    <col min="4099" max="4099" width="43" style="1" customWidth="1"/>
    <col min="4100" max="4100" width="10.33203125" style="1" customWidth="1"/>
    <col min="4101" max="4102" width="13.33203125" style="1" customWidth="1"/>
    <col min="4103" max="4105" width="0" style="1" hidden="1" customWidth="1"/>
    <col min="4106" max="4106" width="8.1640625" style="1" customWidth="1"/>
    <col min="4107" max="4110" width="0" style="1" hidden="1" customWidth="1"/>
    <col min="4111" max="4111" width="13.33203125" style="1" customWidth="1"/>
    <col min="4112" max="4112" width="0" style="1" hidden="1" customWidth="1"/>
    <col min="4113" max="4114" width="13.33203125" style="1" customWidth="1"/>
    <col min="4115" max="4116" width="0" style="1" hidden="1" customWidth="1"/>
    <col min="4117" max="4352" width="8.83203125" style="1"/>
    <col min="4353" max="4353" width="5.6640625" style="1" customWidth="1"/>
    <col min="4354" max="4354" width="12.5" style="1" customWidth="1"/>
    <col min="4355" max="4355" width="43" style="1" customWidth="1"/>
    <col min="4356" max="4356" width="10.33203125" style="1" customWidth="1"/>
    <col min="4357" max="4358" width="13.33203125" style="1" customWidth="1"/>
    <col min="4359" max="4361" width="0" style="1" hidden="1" customWidth="1"/>
    <col min="4362" max="4362" width="8.1640625" style="1" customWidth="1"/>
    <col min="4363" max="4366" width="0" style="1" hidden="1" customWidth="1"/>
    <col min="4367" max="4367" width="13.33203125" style="1" customWidth="1"/>
    <col min="4368" max="4368" width="0" style="1" hidden="1" customWidth="1"/>
    <col min="4369" max="4370" width="13.33203125" style="1" customWidth="1"/>
    <col min="4371" max="4372" width="0" style="1" hidden="1" customWidth="1"/>
    <col min="4373" max="4608" width="8.83203125" style="1"/>
    <col min="4609" max="4609" width="5.6640625" style="1" customWidth="1"/>
    <col min="4610" max="4610" width="12.5" style="1" customWidth="1"/>
    <col min="4611" max="4611" width="43" style="1" customWidth="1"/>
    <col min="4612" max="4612" width="10.33203125" style="1" customWidth="1"/>
    <col min="4613" max="4614" width="13.33203125" style="1" customWidth="1"/>
    <col min="4615" max="4617" width="0" style="1" hidden="1" customWidth="1"/>
    <col min="4618" max="4618" width="8.1640625" style="1" customWidth="1"/>
    <col min="4619" max="4622" width="0" style="1" hidden="1" customWidth="1"/>
    <col min="4623" max="4623" width="13.33203125" style="1" customWidth="1"/>
    <col min="4624" max="4624" width="0" style="1" hidden="1" customWidth="1"/>
    <col min="4625" max="4626" width="13.33203125" style="1" customWidth="1"/>
    <col min="4627" max="4628" width="0" style="1" hidden="1" customWidth="1"/>
    <col min="4629" max="4864" width="8.83203125" style="1"/>
    <col min="4865" max="4865" width="5.6640625" style="1" customWidth="1"/>
    <col min="4866" max="4866" width="12.5" style="1" customWidth="1"/>
    <col min="4867" max="4867" width="43" style="1" customWidth="1"/>
    <col min="4868" max="4868" width="10.33203125" style="1" customWidth="1"/>
    <col min="4869" max="4870" width="13.33203125" style="1" customWidth="1"/>
    <col min="4871" max="4873" width="0" style="1" hidden="1" customWidth="1"/>
    <col min="4874" max="4874" width="8.1640625" style="1" customWidth="1"/>
    <col min="4875" max="4878" width="0" style="1" hidden="1" customWidth="1"/>
    <col min="4879" max="4879" width="13.33203125" style="1" customWidth="1"/>
    <col min="4880" max="4880" width="0" style="1" hidden="1" customWidth="1"/>
    <col min="4881" max="4882" width="13.33203125" style="1" customWidth="1"/>
    <col min="4883" max="4884" width="0" style="1" hidden="1" customWidth="1"/>
    <col min="4885" max="5120" width="8.83203125" style="1"/>
    <col min="5121" max="5121" width="5.6640625" style="1" customWidth="1"/>
    <col min="5122" max="5122" width="12.5" style="1" customWidth="1"/>
    <col min="5123" max="5123" width="43" style="1" customWidth="1"/>
    <col min="5124" max="5124" width="10.33203125" style="1" customWidth="1"/>
    <col min="5125" max="5126" width="13.33203125" style="1" customWidth="1"/>
    <col min="5127" max="5129" width="0" style="1" hidden="1" customWidth="1"/>
    <col min="5130" max="5130" width="8.1640625" style="1" customWidth="1"/>
    <col min="5131" max="5134" width="0" style="1" hidden="1" customWidth="1"/>
    <col min="5135" max="5135" width="13.33203125" style="1" customWidth="1"/>
    <col min="5136" max="5136" width="0" style="1" hidden="1" customWidth="1"/>
    <col min="5137" max="5138" width="13.33203125" style="1" customWidth="1"/>
    <col min="5139" max="5140" width="0" style="1" hidden="1" customWidth="1"/>
    <col min="5141" max="5376" width="8.83203125" style="1"/>
    <col min="5377" max="5377" width="5.6640625" style="1" customWidth="1"/>
    <col min="5378" max="5378" width="12.5" style="1" customWidth="1"/>
    <col min="5379" max="5379" width="43" style="1" customWidth="1"/>
    <col min="5380" max="5380" width="10.33203125" style="1" customWidth="1"/>
    <col min="5381" max="5382" width="13.33203125" style="1" customWidth="1"/>
    <col min="5383" max="5385" width="0" style="1" hidden="1" customWidth="1"/>
    <col min="5386" max="5386" width="8.1640625" style="1" customWidth="1"/>
    <col min="5387" max="5390" width="0" style="1" hidden="1" customWidth="1"/>
    <col min="5391" max="5391" width="13.33203125" style="1" customWidth="1"/>
    <col min="5392" max="5392" width="0" style="1" hidden="1" customWidth="1"/>
    <col min="5393" max="5394" width="13.33203125" style="1" customWidth="1"/>
    <col min="5395" max="5396" width="0" style="1" hidden="1" customWidth="1"/>
    <col min="5397" max="5632" width="8.83203125" style="1"/>
    <col min="5633" max="5633" width="5.6640625" style="1" customWidth="1"/>
    <col min="5634" max="5634" width="12.5" style="1" customWidth="1"/>
    <col min="5635" max="5635" width="43" style="1" customWidth="1"/>
    <col min="5636" max="5636" width="10.33203125" style="1" customWidth="1"/>
    <col min="5637" max="5638" width="13.33203125" style="1" customWidth="1"/>
    <col min="5639" max="5641" width="0" style="1" hidden="1" customWidth="1"/>
    <col min="5642" max="5642" width="8.1640625" style="1" customWidth="1"/>
    <col min="5643" max="5646" width="0" style="1" hidden="1" customWidth="1"/>
    <col min="5647" max="5647" width="13.33203125" style="1" customWidth="1"/>
    <col min="5648" max="5648" width="0" style="1" hidden="1" customWidth="1"/>
    <col min="5649" max="5650" width="13.33203125" style="1" customWidth="1"/>
    <col min="5651" max="5652" width="0" style="1" hidden="1" customWidth="1"/>
    <col min="5653" max="5888" width="8.83203125" style="1"/>
    <col min="5889" max="5889" width="5.6640625" style="1" customWidth="1"/>
    <col min="5890" max="5890" width="12.5" style="1" customWidth="1"/>
    <col min="5891" max="5891" width="43" style="1" customWidth="1"/>
    <col min="5892" max="5892" width="10.33203125" style="1" customWidth="1"/>
    <col min="5893" max="5894" width="13.33203125" style="1" customWidth="1"/>
    <col min="5895" max="5897" width="0" style="1" hidden="1" customWidth="1"/>
    <col min="5898" max="5898" width="8.1640625" style="1" customWidth="1"/>
    <col min="5899" max="5902" width="0" style="1" hidden="1" customWidth="1"/>
    <col min="5903" max="5903" width="13.33203125" style="1" customWidth="1"/>
    <col min="5904" max="5904" width="0" style="1" hidden="1" customWidth="1"/>
    <col min="5905" max="5906" width="13.33203125" style="1" customWidth="1"/>
    <col min="5907" max="5908" width="0" style="1" hidden="1" customWidth="1"/>
    <col min="5909" max="6144" width="8.83203125" style="1"/>
    <col min="6145" max="6145" width="5.6640625" style="1" customWidth="1"/>
    <col min="6146" max="6146" width="12.5" style="1" customWidth="1"/>
    <col min="6147" max="6147" width="43" style="1" customWidth="1"/>
    <col min="6148" max="6148" width="10.33203125" style="1" customWidth="1"/>
    <col min="6149" max="6150" width="13.33203125" style="1" customWidth="1"/>
    <col min="6151" max="6153" width="0" style="1" hidden="1" customWidth="1"/>
    <col min="6154" max="6154" width="8.1640625" style="1" customWidth="1"/>
    <col min="6155" max="6158" width="0" style="1" hidden="1" customWidth="1"/>
    <col min="6159" max="6159" width="13.33203125" style="1" customWidth="1"/>
    <col min="6160" max="6160" width="0" style="1" hidden="1" customWidth="1"/>
    <col min="6161" max="6162" width="13.33203125" style="1" customWidth="1"/>
    <col min="6163" max="6164" width="0" style="1" hidden="1" customWidth="1"/>
    <col min="6165" max="6400" width="8.83203125" style="1"/>
    <col min="6401" max="6401" width="5.6640625" style="1" customWidth="1"/>
    <col min="6402" max="6402" width="12.5" style="1" customWidth="1"/>
    <col min="6403" max="6403" width="43" style="1" customWidth="1"/>
    <col min="6404" max="6404" width="10.33203125" style="1" customWidth="1"/>
    <col min="6405" max="6406" width="13.33203125" style="1" customWidth="1"/>
    <col min="6407" max="6409" width="0" style="1" hidden="1" customWidth="1"/>
    <col min="6410" max="6410" width="8.1640625" style="1" customWidth="1"/>
    <col min="6411" max="6414" width="0" style="1" hidden="1" customWidth="1"/>
    <col min="6415" max="6415" width="13.33203125" style="1" customWidth="1"/>
    <col min="6416" max="6416" width="0" style="1" hidden="1" customWidth="1"/>
    <col min="6417" max="6418" width="13.33203125" style="1" customWidth="1"/>
    <col min="6419" max="6420" width="0" style="1" hidden="1" customWidth="1"/>
    <col min="6421" max="6656" width="8.83203125" style="1"/>
    <col min="6657" max="6657" width="5.6640625" style="1" customWidth="1"/>
    <col min="6658" max="6658" width="12.5" style="1" customWidth="1"/>
    <col min="6659" max="6659" width="43" style="1" customWidth="1"/>
    <col min="6660" max="6660" width="10.33203125" style="1" customWidth="1"/>
    <col min="6661" max="6662" width="13.33203125" style="1" customWidth="1"/>
    <col min="6663" max="6665" width="0" style="1" hidden="1" customWidth="1"/>
    <col min="6666" max="6666" width="8.1640625" style="1" customWidth="1"/>
    <col min="6667" max="6670" width="0" style="1" hidden="1" customWidth="1"/>
    <col min="6671" max="6671" width="13.33203125" style="1" customWidth="1"/>
    <col min="6672" max="6672" width="0" style="1" hidden="1" customWidth="1"/>
    <col min="6673" max="6674" width="13.33203125" style="1" customWidth="1"/>
    <col min="6675" max="6676" width="0" style="1" hidden="1" customWidth="1"/>
    <col min="6677" max="6912" width="8.83203125" style="1"/>
    <col min="6913" max="6913" width="5.6640625" style="1" customWidth="1"/>
    <col min="6914" max="6914" width="12.5" style="1" customWidth="1"/>
    <col min="6915" max="6915" width="43" style="1" customWidth="1"/>
    <col min="6916" max="6916" width="10.33203125" style="1" customWidth="1"/>
    <col min="6917" max="6918" width="13.33203125" style="1" customWidth="1"/>
    <col min="6919" max="6921" width="0" style="1" hidden="1" customWidth="1"/>
    <col min="6922" max="6922" width="8.1640625" style="1" customWidth="1"/>
    <col min="6923" max="6926" width="0" style="1" hidden="1" customWidth="1"/>
    <col min="6927" max="6927" width="13.33203125" style="1" customWidth="1"/>
    <col min="6928" max="6928" width="0" style="1" hidden="1" customWidth="1"/>
    <col min="6929" max="6930" width="13.33203125" style="1" customWidth="1"/>
    <col min="6931" max="6932" width="0" style="1" hidden="1" customWidth="1"/>
    <col min="6933" max="7168" width="8.83203125" style="1"/>
    <col min="7169" max="7169" width="5.6640625" style="1" customWidth="1"/>
    <col min="7170" max="7170" width="12.5" style="1" customWidth="1"/>
    <col min="7171" max="7171" width="43" style="1" customWidth="1"/>
    <col min="7172" max="7172" width="10.33203125" style="1" customWidth="1"/>
    <col min="7173" max="7174" width="13.33203125" style="1" customWidth="1"/>
    <col min="7175" max="7177" width="0" style="1" hidden="1" customWidth="1"/>
    <col min="7178" max="7178" width="8.1640625" style="1" customWidth="1"/>
    <col min="7179" max="7182" width="0" style="1" hidden="1" customWidth="1"/>
    <col min="7183" max="7183" width="13.33203125" style="1" customWidth="1"/>
    <col min="7184" max="7184" width="0" style="1" hidden="1" customWidth="1"/>
    <col min="7185" max="7186" width="13.33203125" style="1" customWidth="1"/>
    <col min="7187" max="7188" width="0" style="1" hidden="1" customWidth="1"/>
    <col min="7189" max="7424" width="8.83203125" style="1"/>
    <col min="7425" max="7425" width="5.6640625" style="1" customWidth="1"/>
    <col min="7426" max="7426" width="12.5" style="1" customWidth="1"/>
    <col min="7427" max="7427" width="43" style="1" customWidth="1"/>
    <col min="7428" max="7428" width="10.33203125" style="1" customWidth="1"/>
    <col min="7429" max="7430" width="13.33203125" style="1" customWidth="1"/>
    <col min="7431" max="7433" width="0" style="1" hidden="1" customWidth="1"/>
    <col min="7434" max="7434" width="8.1640625" style="1" customWidth="1"/>
    <col min="7435" max="7438" width="0" style="1" hidden="1" customWidth="1"/>
    <col min="7439" max="7439" width="13.33203125" style="1" customWidth="1"/>
    <col min="7440" max="7440" width="0" style="1" hidden="1" customWidth="1"/>
    <col min="7441" max="7442" width="13.33203125" style="1" customWidth="1"/>
    <col min="7443" max="7444" width="0" style="1" hidden="1" customWidth="1"/>
    <col min="7445" max="7680" width="8.83203125" style="1"/>
    <col min="7681" max="7681" width="5.6640625" style="1" customWidth="1"/>
    <col min="7682" max="7682" width="12.5" style="1" customWidth="1"/>
    <col min="7683" max="7683" width="43" style="1" customWidth="1"/>
    <col min="7684" max="7684" width="10.33203125" style="1" customWidth="1"/>
    <col min="7685" max="7686" width="13.33203125" style="1" customWidth="1"/>
    <col min="7687" max="7689" width="0" style="1" hidden="1" customWidth="1"/>
    <col min="7690" max="7690" width="8.1640625" style="1" customWidth="1"/>
    <col min="7691" max="7694" width="0" style="1" hidden="1" customWidth="1"/>
    <col min="7695" max="7695" width="13.33203125" style="1" customWidth="1"/>
    <col min="7696" max="7696" width="0" style="1" hidden="1" customWidth="1"/>
    <col min="7697" max="7698" width="13.33203125" style="1" customWidth="1"/>
    <col min="7699" max="7700" width="0" style="1" hidden="1" customWidth="1"/>
    <col min="7701" max="7936" width="8.83203125" style="1"/>
    <col min="7937" max="7937" width="5.6640625" style="1" customWidth="1"/>
    <col min="7938" max="7938" width="12.5" style="1" customWidth="1"/>
    <col min="7939" max="7939" width="43" style="1" customWidth="1"/>
    <col min="7940" max="7940" width="10.33203125" style="1" customWidth="1"/>
    <col min="7941" max="7942" width="13.33203125" style="1" customWidth="1"/>
    <col min="7943" max="7945" width="0" style="1" hidden="1" customWidth="1"/>
    <col min="7946" max="7946" width="8.1640625" style="1" customWidth="1"/>
    <col min="7947" max="7950" width="0" style="1" hidden="1" customWidth="1"/>
    <col min="7951" max="7951" width="13.33203125" style="1" customWidth="1"/>
    <col min="7952" max="7952" width="0" style="1" hidden="1" customWidth="1"/>
    <col min="7953" max="7954" width="13.33203125" style="1" customWidth="1"/>
    <col min="7955" max="7956" width="0" style="1" hidden="1" customWidth="1"/>
    <col min="7957" max="8192" width="8.83203125" style="1"/>
    <col min="8193" max="8193" width="5.6640625" style="1" customWidth="1"/>
    <col min="8194" max="8194" width="12.5" style="1" customWidth="1"/>
    <col min="8195" max="8195" width="43" style="1" customWidth="1"/>
    <col min="8196" max="8196" width="10.33203125" style="1" customWidth="1"/>
    <col min="8197" max="8198" width="13.33203125" style="1" customWidth="1"/>
    <col min="8199" max="8201" width="0" style="1" hidden="1" customWidth="1"/>
    <col min="8202" max="8202" width="8.1640625" style="1" customWidth="1"/>
    <col min="8203" max="8206" width="0" style="1" hidden="1" customWidth="1"/>
    <col min="8207" max="8207" width="13.33203125" style="1" customWidth="1"/>
    <col min="8208" max="8208" width="0" style="1" hidden="1" customWidth="1"/>
    <col min="8209" max="8210" width="13.33203125" style="1" customWidth="1"/>
    <col min="8211" max="8212" width="0" style="1" hidden="1" customWidth="1"/>
    <col min="8213" max="8448" width="8.83203125" style="1"/>
    <col min="8449" max="8449" width="5.6640625" style="1" customWidth="1"/>
    <col min="8450" max="8450" width="12.5" style="1" customWidth="1"/>
    <col min="8451" max="8451" width="43" style="1" customWidth="1"/>
    <col min="8452" max="8452" width="10.33203125" style="1" customWidth="1"/>
    <col min="8453" max="8454" width="13.33203125" style="1" customWidth="1"/>
    <col min="8455" max="8457" width="0" style="1" hidden="1" customWidth="1"/>
    <col min="8458" max="8458" width="8.1640625" style="1" customWidth="1"/>
    <col min="8459" max="8462" width="0" style="1" hidden="1" customWidth="1"/>
    <col min="8463" max="8463" width="13.33203125" style="1" customWidth="1"/>
    <col min="8464" max="8464" width="0" style="1" hidden="1" customWidth="1"/>
    <col min="8465" max="8466" width="13.33203125" style="1" customWidth="1"/>
    <col min="8467" max="8468" width="0" style="1" hidden="1" customWidth="1"/>
    <col min="8469" max="8704" width="8.83203125" style="1"/>
    <col min="8705" max="8705" width="5.6640625" style="1" customWidth="1"/>
    <col min="8706" max="8706" width="12.5" style="1" customWidth="1"/>
    <col min="8707" max="8707" width="43" style="1" customWidth="1"/>
    <col min="8708" max="8708" width="10.33203125" style="1" customWidth="1"/>
    <col min="8709" max="8710" width="13.33203125" style="1" customWidth="1"/>
    <col min="8711" max="8713" width="0" style="1" hidden="1" customWidth="1"/>
    <col min="8714" max="8714" width="8.1640625" style="1" customWidth="1"/>
    <col min="8715" max="8718" width="0" style="1" hidden="1" customWidth="1"/>
    <col min="8719" max="8719" width="13.33203125" style="1" customWidth="1"/>
    <col min="8720" max="8720" width="0" style="1" hidden="1" customWidth="1"/>
    <col min="8721" max="8722" width="13.33203125" style="1" customWidth="1"/>
    <col min="8723" max="8724" width="0" style="1" hidden="1" customWidth="1"/>
    <col min="8725" max="8960" width="8.83203125" style="1"/>
    <col min="8961" max="8961" width="5.6640625" style="1" customWidth="1"/>
    <col min="8962" max="8962" width="12.5" style="1" customWidth="1"/>
    <col min="8963" max="8963" width="43" style="1" customWidth="1"/>
    <col min="8964" max="8964" width="10.33203125" style="1" customWidth="1"/>
    <col min="8965" max="8966" width="13.33203125" style="1" customWidth="1"/>
    <col min="8967" max="8969" width="0" style="1" hidden="1" customWidth="1"/>
    <col min="8970" max="8970" width="8.1640625" style="1" customWidth="1"/>
    <col min="8971" max="8974" width="0" style="1" hidden="1" customWidth="1"/>
    <col min="8975" max="8975" width="13.33203125" style="1" customWidth="1"/>
    <col min="8976" max="8976" width="0" style="1" hidden="1" customWidth="1"/>
    <col min="8977" max="8978" width="13.33203125" style="1" customWidth="1"/>
    <col min="8979" max="8980" width="0" style="1" hidden="1" customWidth="1"/>
    <col min="8981" max="9216" width="8.83203125" style="1"/>
    <col min="9217" max="9217" width="5.6640625" style="1" customWidth="1"/>
    <col min="9218" max="9218" width="12.5" style="1" customWidth="1"/>
    <col min="9219" max="9219" width="43" style="1" customWidth="1"/>
    <col min="9220" max="9220" width="10.33203125" style="1" customWidth="1"/>
    <col min="9221" max="9222" width="13.33203125" style="1" customWidth="1"/>
    <col min="9223" max="9225" width="0" style="1" hidden="1" customWidth="1"/>
    <col min="9226" max="9226" width="8.1640625" style="1" customWidth="1"/>
    <col min="9227" max="9230" width="0" style="1" hidden="1" customWidth="1"/>
    <col min="9231" max="9231" width="13.33203125" style="1" customWidth="1"/>
    <col min="9232" max="9232" width="0" style="1" hidden="1" customWidth="1"/>
    <col min="9233" max="9234" width="13.33203125" style="1" customWidth="1"/>
    <col min="9235" max="9236" width="0" style="1" hidden="1" customWidth="1"/>
    <col min="9237" max="9472" width="8.83203125" style="1"/>
    <col min="9473" max="9473" width="5.6640625" style="1" customWidth="1"/>
    <col min="9474" max="9474" width="12.5" style="1" customWidth="1"/>
    <col min="9475" max="9475" width="43" style="1" customWidth="1"/>
    <col min="9476" max="9476" width="10.33203125" style="1" customWidth="1"/>
    <col min="9477" max="9478" width="13.33203125" style="1" customWidth="1"/>
    <col min="9479" max="9481" width="0" style="1" hidden="1" customWidth="1"/>
    <col min="9482" max="9482" width="8.1640625" style="1" customWidth="1"/>
    <col min="9483" max="9486" width="0" style="1" hidden="1" customWidth="1"/>
    <col min="9487" max="9487" width="13.33203125" style="1" customWidth="1"/>
    <col min="9488" max="9488" width="0" style="1" hidden="1" customWidth="1"/>
    <col min="9489" max="9490" width="13.33203125" style="1" customWidth="1"/>
    <col min="9491" max="9492" width="0" style="1" hidden="1" customWidth="1"/>
    <col min="9493" max="9728" width="8.83203125" style="1"/>
    <col min="9729" max="9729" width="5.6640625" style="1" customWidth="1"/>
    <col min="9730" max="9730" width="12.5" style="1" customWidth="1"/>
    <col min="9731" max="9731" width="43" style="1" customWidth="1"/>
    <col min="9732" max="9732" width="10.33203125" style="1" customWidth="1"/>
    <col min="9733" max="9734" width="13.33203125" style="1" customWidth="1"/>
    <col min="9735" max="9737" width="0" style="1" hidden="1" customWidth="1"/>
    <col min="9738" max="9738" width="8.1640625" style="1" customWidth="1"/>
    <col min="9739" max="9742" width="0" style="1" hidden="1" customWidth="1"/>
    <col min="9743" max="9743" width="13.33203125" style="1" customWidth="1"/>
    <col min="9744" max="9744" width="0" style="1" hidden="1" customWidth="1"/>
    <col min="9745" max="9746" width="13.33203125" style="1" customWidth="1"/>
    <col min="9747" max="9748" width="0" style="1" hidden="1" customWidth="1"/>
    <col min="9749" max="9984" width="8.83203125" style="1"/>
    <col min="9985" max="9985" width="5.6640625" style="1" customWidth="1"/>
    <col min="9986" max="9986" width="12.5" style="1" customWidth="1"/>
    <col min="9987" max="9987" width="43" style="1" customWidth="1"/>
    <col min="9988" max="9988" width="10.33203125" style="1" customWidth="1"/>
    <col min="9989" max="9990" width="13.33203125" style="1" customWidth="1"/>
    <col min="9991" max="9993" width="0" style="1" hidden="1" customWidth="1"/>
    <col min="9994" max="9994" width="8.1640625" style="1" customWidth="1"/>
    <col min="9995" max="9998" width="0" style="1" hidden="1" customWidth="1"/>
    <col min="9999" max="9999" width="13.33203125" style="1" customWidth="1"/>
    <col min="10000" max="10000" width="0" style="1" hidden="1" customWidth="1"/>
    <col min="10001" max="10002" width="13.33203125" style="1" customWidth="1"/>
    <col min="10003" max="10004" width="0" style="1" hidden="1" customWidth="1"/>
    <col min="10005" max="10240" width="8.83203125" style="1"/>
    <col min="10241" max="10241" width="5.6640625" style="1" customWidth="1"/>
    <col min="10242" max="10242" width="12.5" style="1" customWidth="1"/>
    <col min="10243" max="10243" width="43" style="1" customWidth="1"/>
    <col min="10244" max="10244" width="10.33203125" style="1" customWidth="1"/>
    <col min="10245" max="10246" width="13.33203125" style="1" customWidth="1"/>
    <col min="10247" max="10249" width="0" style="1" hidden="1" customWidth="1"/>
    <col min="10250" max="10250" width="8.1640625" style="1" customWidth="1"/>
    <col min="10251" max="10254" width="0" style="1" hidden="1" customWidth="1"/>
    <col min="10255" max="10255" width="13.33203125" style="1" customWidth="1"/>
    <col min="10256" max="10256" width="0" style="1" hidden="1" customWidth="1"/>
    <col min="10257" max="10258" width="13.33203125" style="1" customWidth="1"/>
    <col min="10259" max="10260" width="0" style="1" hidden="1" customWidth="1"/>
    <col min="10261" max="10496" width="8.83203125" style="1"/>
    <col min="10497" max="10497" width="5.6640625" style="1" customWidth="1"/>
    <col min="10498" max="10498" width="12.5" style="1" customWidth="1"/>
    <col min="10499" max="10499" width="43" style="1" customWidth="1"/>
    <col min="10500" max="10500" width="10.33203125" style="1" customWidth="1"/>
    <col min="10501" max="10502" width="13.33203125" style="1" customWidth="1"/>
    <col min="10503" max="10505" width="0" style="1" hidden="1" customWidth="1"/>
    <col min="10506" max="10506" width="8.1640625" style="1" customWidth="1"/>
    <col min="10507" max="10510" width="0" style="1" hidden="1" customWidth="1"/>
    <col min="10511" max="10511" width="13.33203125" style="1" customWidth="1"/>
    <col min="10512" max="10512" width="0" style="1" hidden="1" customWidth="1"/>
    <col min="10513" max="10514" width="13.33203125" style="1" customWidth="1"/>
    <col min="10515" max="10516" width="0" style="1" hidden="1" customWidth="1"/>
    <col min="10517" max="10752" width="8.83203125" style="1"/>
    <col min="10753" max="10753" width="5.6640625" style="1" customWidth="1"/>
    <col min="10754" max="10754" width="12.5" style="1" customWidth="1"/>
    <col min="10755" max="10755" width="43" style="1" customWidth="1"/>
    <col min="10756" max="10756" width="10.33203125" style="1" customWidth="1"/>
    <col min="10757" max="10758" width="13.33203125" style="1" customWidth="1"/>
    <col min="10759" max="10761" width="0" style="1" hidden="1" customWidth="1"/>
    <col min="10762" max="10762" width="8.1640625" style="1" customWidth="1"/>
    <col min="10763" max="10766" width="0" style="1" hidden="1" customWidth="1"/>
    <col min="10767" max="10767" width="13.33203125" style="1" customWidth="1"/>
    <col min="10768" max="10768" width="0" style="1" hidden="1" customWidth="1"/>
    <col min="10769" max="10770" width="13.33203125" style="1" customWidth="1"/>
    <col min="10771" max="10772" width="0" style="1" hidden="1" customWidth="1"/>
    <col min="10773" max="11008" width="8.83203125" style="1"/>
    <col min="11009" max="11009" width="5.6640625" style="1" customWidth="1"/>
    <col min="11010" max="11010" width="12.5" style="1" customWidth="1"/>
    <col min="11011" max="11011" width="43" style="1" customWidth="1"/>
    <col min="11012" max="11012" width="10.33203125" style="1" customWidth="1"/>
    <col min="11013" max="11014" width="13.33203125" style="1" customWidth="1"/>
    <col min="11015" max="11017" width="0" style="1" hidden="1" customWidth="1"/>
    <col min="11018" max="11018" width="8.1640625" style="1" customWidth="1"/>
    <col min="11019" max="11022" width="0" style="1" hidden="1" customWidth="1"/>
    <col min="11023" max="11023" width="13.33203125" style="1" customWidth="1"/>
    <col min="11024" max="11024" width="0" style="1" hidden="1" customWidth="1"/>
    <col min="11025" max="11026" width="13.33203125" style="1" customWidth="1"/>
    <col min="11027" max="11028" width="0" style="1" hidden="1" customWidth="1"/>
    <col min="11029" max="11264" width="8.83203125" style="1"/>
    <col min="11265" max="11265" width="5.6640625" style="1" customWidth="1"/>
    <col min="11266" max="11266" width="12.5" style="1" customWidth="1"/>
    <col min="11267" max="11267" width="43" style="1" customWidth="1"/>
    <col min="11268" max="11268" width="10.33203125" style="1" customWidth="1"/>
    <col min="11269" max="11270" width="13.33203125" style="1" customWidth="1"/>
    <col min="11271" max="11273" width="0" style="1" hidden="1" customWidth="1"/>
    <col min="11274" max="11274" width="8.1640625" style="1" customWidth="1"/>
    <col min="11275" max="11278" width="0" style="1" hidden="1" customWidth="1"/>
    <col min="11279" max="11279" width="13.33203125" style="1" customWidth="1"/>
    <col min="11280" max="11280" width="0" style="1" hidden="1" customWidth="1"/>
    <col min="11281" max="11282" width="13.33203125" style="1" customWidth="1"/>
    <col min="11283" max="11284" width="0" style="1" hidden="1" customWidth="1"/>
    <col min="11285" max="11520" width="8.83203125" style="1"/>
    <col min="11521" max="11521" width="5.6640625" style="1" customWidth="1"/>
    <col min="11522" max="11522" width="12.5" style="1" customWidth="1"/>
    <col min="11523" max="11523" width="43" style="1" customWidth="1"/>
    <col min="11524" max="11524" width="10.33203125" style="1" customWidth="1"/>
    <col min="11525" max="11526" width="13.33203125" style="1" customWidth="1"/>
    <col min="11527" max="11529" width="0" style="1" hidden="1" customWidth="1"/>
    <col min="11530" max="11530" width="8.1640625" style="1" customWidth="1"/>
    <col min="11531" max="11534" width="0" style="1" hidden="1" customWidth="1"/>
    <col min="11535" max="11535" width="13.33203125" style="1" customWidth="1"/>
    <col min="11536" max="11536" width="0" style="1" hidden="1" customWidth="1"/>
    <col min="11537" max="11538" width="13.33203125" style="1" customWidth="1"/>
    <col min="11539" max="11540" width="0" style="1" hidden="1" customWidth="1"/>
    <col min="11541" max="11776" width="8.83203125" style="1"/>
    <col min="11777" max="11777" width="5.6640625" style="1" customWidth="1"/>
    <col min="11778" max="11778" width="12.5" style="1" customWidth="1"/>
    <col min="11779" max="11779" width="43" style="1" customWidth="1"/>
    <col min="11780" max="11780" width="10.33203125" style="1" customWidth="1"/>
    <col min="11781" max="11782" width="13.33203125" style="1" customWidth="1"/>
    <col min="11783" max="11785" width="0" style="1" hidden="1" customWidth="1"/>
    <col min="11786" max="11786" width="8.1640625" style="1" customWidth="1"/>
    <col min="11787" max="11790" width="0" style="1" hidden="1" customWidth="1"/>
    <col min="11791" max="11791" width="13.33203125" style="1" customWidth="1"/>
    <col min="11792" max="11792" width="0" style="1" hidden="1" customWidth="1"/>
    <col min="11793" max="11794" width="13.33203125" style="1" customWidth="1"/>
    <col min="11795" max="11796" width="0" style="1" hidden="1" customWidth="1"/>
    <col min="11797" max="12032" width="8.83203125" style="1"/>
    <col min="12033" max="12033" width="5.6640625" style="1" customWidth="1"/>
    <col min="12034" max="12034" width="12.5" style="1" customWidth="1"/>
    <col min="12035" max="12035" width="43" style="1" customWidth="1"/>
    <col min="12036" max="12036" width="10.33203125" style="1" customWidth="1"/>
    <col min="12037" max="12038" width="13.33203125" style="1" customWidth="1"/>
    <col min="12039" max="12041" width="0" style="1" hidden="1" customWidth="1"/>
    <col min="12042" max="12042" width="8.1640625" style="1" customWidth="1"/>
    <col min="12043" max="12046" width="0" style="1" hidden="1" customWidth="1"/>
    <col min="12047" max="12047" width="13.33203125" style="1" customWidth="1"/>
    <col min="12048" max="12048" width="0" style="1" hidden="1" customWidth="1"/>
    <col min="12049" max="12050" width="13.33203125" style="1" customWidth="1"/>
    <col min="12051" max="12052" width="0" style="1" hidden="1" customWidth="1"/>
    <col min="12053" max="12288" width="8.83203125" style="1"/>
    <col min="12289" max="12289" width="5.6640625" style="1" customWidth="1"/>
    <col min="12290" max="12290" width="12.5" style="1" customWidth="1"/>
    <col min="12291" max="12291" width="43" style="1" customWidth="1"/>
    <col min="12292" max="12292" width="10.33203125" style="1" customWidth="1"/>
    <col min="12293" max="12294" width="13.33203125" style="1" customWidth="1"/>
    <col min="12295" max="12297" width="0" style="1" hidden="1" customWidth="1"/>
    <col min="12298" max="12298" width="8.1640625" style="1" customWidth="1"/>
    <col min="12299" max="12302" width="0" style="1" hidden="1" customWidth="1"/>
    <col min="12303" max="12303" width="13.33203125" style="1" customWidth="1"/>
    <col min="12304" max="12304" width="0" style="1" hidden="1" customWidth="1"/>
    <col min="12305" max="12306" width="13.33203125" style="1" customWidth="1"/>
    <col min="12307" max="12308" width="0" style="1" hidden="1" customWidth="1"/>
    <col min="12309" max="12544" width="8.83203125" style="1"/>
    <col min="12545" max="12545" width="5.6640625" style="1" customWidth="1"/>
    <col min="12546" max="12546" width="12.5" style="1" customWidth="1"/>
    <col min="12547" max="12547" width="43" style="1" customWidth="1"/>
    <col min="12548" max="12548" width="10.33203125" style="1" customWidth="1"/>
    <col min="12549" max="12550" width="13.33203125" style="1" customWidth="1"/>
    <col min="12551" max="12553" width="0" style="1" hidden="1" customWidth="1"/>
    <col min="12554" max="12554" width="8.1640625" style="1" customWidth="1"/>
    <col min="12555" max="12558" width="0" style="1" hidden="1" customWidth="1"/>
    <col min="12559" max="12559" width="13.33203125" style="1" customWidth="1"/>
    <col min="12560" max="12560" width="0" style="1" hidden="1" customWidth="1"/>
    <col min="12561" max="12562" width="13.33203125" style="1" customWidth="1"/>
    <col min="12563" max="12564" width="0" style="1" hidden="1" customWidth="1"/>
    <col min="12565" max="12800" width="8.83203125" style="1"/>
    <col min="12801" max="12801" width="5.6640625" style="1" customWidth="1"/>
    <col min="12802" max="12802" width="12.5" style="1" customWidth="1"/>
    <col min="12803" max="12803" width="43" style="1" customWidth="1"/>
    <col min="12804" max="12804" width="10.33203125" style="1" customWidth="1"/>
    <col min="12805" max="12806" width="13.33203125" style="1" customWidth="1"/>
    <col min="12807" max="12809" width="0" style="1" hidden="1" customWidth="1"/>
    <col min="12810" max="12810" width="8.1640625" style="1" customWidth="1"/>
    <col min="12811" max="12814" width="0" style="1" hidden="1" customWidth="1"/>
    <col min="12815" max="12815" width="13.33203125" style="1" customWidth="1"/>
    <col min="12816" max="12816" width="0" style="1" hidden="1" customWidth="1"/>
    <col min="12817" max="12818" width="13.33203125" style="1" customWidth="1"/>
    <col min="12819" max="12820" width="0" style="1" hidden="1" customWidth="1"/>
    <col min="12821" max="13056" width="8.83203125" style="1"/>
    <col min="13057" max="13057" width="5.6640625" style="1" customWidth="1"/>
    <col min="13058" max="13058" width="12.5" style="1" customWidth="1"/>
    <col min="13059" max="13059" width="43" style="1" customWidth="1"/>
    <col min="13060" max="13060" width="10.33203125" style="1" customWidth="1"/>
    <col min="13061" max="13062" width="13.33203125" style="1" customWidth="1"/>
    <col min="13063" max="13065" width="0" style="1" hidden="1" customWidth="1"/>
    <col min="13066" max="13066" width="8.1640625" style="1" customWidth="1"/>
    <col min="13067" max="13070" width="0" style="1" hidden="1" customWidth="1"/>
    <col min="13071" max="13071" width="13.33203125" style="1" customWidth="1"/>
    <col min="13072" max="13072" width="0" style="1" hidden="1" customWidth="1"/>
    <col min="13073" max="13074" width="13.33203125" style="1" customWidth="1"/>
    <col min="13075" max="13076" width="0" style="1" hidden="1" customWidth="1"/>
    <col min="13077" max="13312" width="8.83203125" style="1"/>
    <col min="13313" max="13313" width="5.6640625" style="1" customWidth="1"/>
    <col min="13314" max="13314" width="12.5" style="1" customWidth="1"/>
    <col min="13315" max="13315" width="43" style="1" customWidth="1"/>
    <col min="13316" max="13316" width="10.33203125" style="1" customWidth="1"/>
    <col min="13317" max="13318" width="13.33203125" style="1" customWidth="1"/>
    <col min="13319" max="13321" width="0" style="1" hidden="1" customWidth="1"/>
    <col min="13322" max="13322" width="8.1640625" style="1" customWidth="1"/>
    <col min="13323" max="13326" width="0" style="1" hidden="1" customWidth="1"/>
    <col min="13327" max="13327" width="13.33203125" style="1" customWidth="1"/>
    <col min="13328" max="13328" width="0" style="1" hidden="1" customWidth="1"/>
    <col min="13329" max="13330" width="13.33203125" style="1" customWidth="1"/>
    <col min="13331" max="13332" width="0" style="1" hidden="1" customWidth="1"/>
    <col min="13333" max="13568" width="8.83203125" style="1"/>
    <col min="13569" max="13569" width="5.6640625" style="1" customWidth="1"/>
    <col min="13570" max="13570" width="12.5" style="1" customWidth="1"/>
    <col min="13571" max="13571" width="43" style="1" customWidth="1"/>
    <col min="13572" max="13572" width="10.33203125" style="1" customWidth="1"/>
    <col min="13573" max="13574" width="13.33203125" style="1" customWidth="1"/>
    <col min="13575" max="13577" width="0" style="1" hidden="1" customWidth="1"/>
    <col min="13578" max="13578" width="8.1640625" style="1" customWidth="1"/>
    <col min="13579" max="13582" width="0" style="1" hidden="1" customWidth="1"/>
    <col min="13583" max="13583" width="13.33203125" style="1" customWidth="1"/>
    <col min="13584" max="13584" width="0" style="1" hidden="1" customWidth="1"/>
    <col min="13585" max="13586" width="13.33203125" style="1" customWidth="1"/>
    <col min="13587" max="13588" width="0" style="1" hidden="1" customWidth="1"/>
    <col min="13589" max="13824" width="8.83203125" style="1"/>
    <col min="13825" max="13825" width="5.6640625" style="1" customWidth="1"/>
    <col min="13826" max="13826" width="12.5" style="1" customWidth="1"/>
    <col min="13827" max="13827" width="43" style="1" customWidth="1"/>
    <col min="13828" max="13828" width="10.33203125" style="1" customWidth="1"/>
    <col min="13829" max="13830" width="13.33203125" style="1" customWidth="1"/>
    <col min="13831" max="13833" width="0" style="1" hidden="1" customWidth="1"/>
    <col min="13834" max="13834" width="8.1640625" style="1" customWidth="1"/>
    <col min="13835" max="13838" width="0" style="1" hidden="1" customWidth="1"/>
    <col min="13839" max="13839" width="13.33203125" style="1" customWidth="1"/>
    <col min="13840" max="13840" width="0" style="1" hidden="1" customWidth="1"/>
    <col min="13841" max="13842" width="13.33203125" style="1" customWidth="1"/>
    <col min="13843" max="13844" width="0" style="1" hidden="1" customWidth="1"/>
    <col min="13845" max="14080" width="8.83203125" style="1"/>
    <col min="14081" max="14081" width="5.6640625" style="1" customWidth="1"/>
    <col min="14082" max="14082" width="12.5" style="1" customWidth="1"/>
    <col min="14083" max="14083" width="43" style="1" customWidth="1"/>
    <col min="14084" max="14084" width="10.33203125" style="1" customWidth="1"/>
    <col min="14085" max="14086" width="13.33203125" style="1" customWidth="1"/>
    <col min="14087" max="14089" width="0" style="1" hidden="1" customWidth="1"/>
    <col min="14090" max="14090" width="8.1640625" style="1" customWidth="1"/>
    <col min="14091" max="14094" width="0" style="1" hidden="1" customWidth="1"/>
    <col min="14095" max="14095" width="13.33203125" style="1" customWidth="1"/>
    <col min="14096" max="14096" width="0" style="1" hidden="1" customWidth="1"/>
    <col min="14097" max="14098" width="13.33203125" style="1" customWidth="1"/>
    <col min="14099" max="14100" width="0" style="1" hidden="1" customWidth="1"/>
    <col min="14101" max="14336" width="8.83203125" style="1"/>
    <col min="14337" max="14337" width="5.6640625" style="1" customWidth="1"/>
    <col min="14338" max="14338" width="12.5" style="1" customWidth="1"/>
    <col min="14339" max="14339" width="43" style="1" customWidth="1"/>
    <col min="14340" max="14340" width="10.33203125" style="1" customWidth="1"/>
    <col min="14341" max="14342" width="13.33203125" style="1" customWidth="1"/>
    <col min="14343" max="14345" width="0" style="1" hidden="1" customWidth="1"/>
    <col min="14346" max="14346" width="8.1640625" style="1" customWidth="1"/>
    <col min="14347" max="14350" width="0" style="1" hidden="1" customWidth="1"/>
    <col min="14351" max="14351" width="13.33203125" style="1" customWidth="1"/>
    <col min="14352" max="14352" width="0" style="1" hidden="1" customWidth="1"/>
    <col min="14353" max="14354" width="13.33203125" style="1" customWidth="1"/>
    <col min="14355" max="14356" width="0" style="1" hidden="1" customWidth="1"/>
    <col min="14357" max="14592" width="8.83203125" style="1"/>
    <col min="14593" max="14593" width="5.6640625" style="1" customWidth="1"/>
    <col min="14594" max="14594" width="12.5" style="1" customWidth="1"/>
    <col min="14595" max="14595" width="43" style="1" customWidth="1"/>
    <col min="14596" max="14596" width="10.33203125" style="1" customWidth="1"/>
    <col min="14597" max="14598" width="13.33203125" style="1" customWidth="1"/>
    <col min="14599" max="14601" width="0" style="1" hidden="1" customWidth="1"/>
    <col min="14602" max="14602" width="8.1640625" style="1" customWidth="1"/>
    <col min="14603" max="14606" width="0" style="1" hidden="1" customWidth="1"/>
    <col min="14607" max="14607" width="13.33203125" style="1" customWidth="1"/>
    <col min="14608" max="14608" width="0" style="1" hidden="1" customWidth="1"/>
    <col min="14609" max="14610" width="13.33203125" style="1" customWidth="1"/>
    <col min="14611" max="14612" width="0" style="1" hidden="1" customWidth="1"/>
    <col min="14613" max="14848" width="8.83203125" style="1"/>
    <col min="14849" max="14849" width="5.6640625" style="1" customWidth="1"/>
    <col min="14850" max="14850" width="12.5" style="1" customWidth="1"/>
    <col min="14851" max="14851" width="43" style="1" customWidth="1"/>
    <col min="14852" max="14852" width="10.33203125" style="1" customWidth="1"/>
    <col min="14853" max="14854" width="13.33203125" style="1" customWidth="1"/>
    <col min="14855" max="14857" width="0" style="1" hidden="1" customWidth="1"/>
    <col min="14858" max="14858" width="8.1640625" style="1" customWidth="1"/>
    <col min="14859" max="14862" width="0" style="1" hidden="1" customWidth="1"/>
    <col min="14863" max="14863" width="13.33203125" style="1" customWidth="1"/>
    <col min="14864" max="14864" width="0" style="1" hidden="1" customWidth="1"/>
    <col min="14865" max="14866" width="13.33203125" style="1" customWidth="1"/>
    <col min="14867" max="14868" width="0" style="1" hidden="1" customWidth="1"/>
    <col min="14869" max="15104" width="8.83203125" style="1"/>
    <col min="15105" max="15105" width="5.6640625" style="1" customWidth="1"/>
    <col min="15106" max="15106" width="12.5" style="1" customWidth="1"/>
    <col min="15107" max="15107" width="43" style="1" customWidth="1"/>
    <col min="15108" max="15108" width="10.33203125" style="1" customWidth="1"/>
    <col min="15109" max="15110" width="13.33203125" style="1" customWidth="1"/>
    <col min="15111" max="15113" width="0" style="1" hidden="1" customWidth="1"/>
    <col min="15114" max="15114" width="8.1640625" style="1" customWidth="1"/>
    <col min="15115" max="15118" width="0" style="1" hidden="1" customWidth="1"/>
    <col min="15119" max="15119" width="13.33203125" style="1" customWidth="1"/>
    <col min="15120" max="15120" width="0" style="1" hidden="1" customWidth="1"/>
    <col min="15121" max="15122" width="13.33203125" style="1" customWidth="1"/>
    <col min="15123" max="15124" width="0" style="1" hidden="1" customWidth="1"/>
    <col min="15125" max="15360" width="8.83203125" style="1"/>
    <col min="15361" max="15361" width="5.6640625" style="1" customWidth="1"/>
    <col min="15362" max="15362" width="12.5" style="1" customWidth="1"/>
    <col min="15363" max="15363" width="43" style="1" customWidth="1"/>
    <col min="15364" max="15364" width="10.33203125" style="1" customWidth="1"/>
    <col min="15365" max="15366" width="13.33203125" style="1" customWidth="1"/>
    <col min="15367" max="15369" width="0" style="1" hidden="1" customWidth="1"/>
    <col min="15370" max="15370" width="8.1640625" style="1" customWidth="1"/>
    <col min="15371" max="15374" width="0" style="1" hidden="1" customWidth="1"/>
    <col min="15375" max="15375" width="13.33203125" style="1" customWidth="1"/>
    <col min="15376" max="15376" width="0" style="1" hidden="1" customWidth="1"/>
    <col min="15377" max="15378" width="13.33203125" style="1" customWidth="1"/>
    <col min="15379" max="15380" width="0" style="1" hidden="1" customWidth="1"/>
    <col min="15381" max="15616" width="8.83203125" style="1"/>
    <col min="15617" max="15617" width="5.6640625" style="1" customWidth="1"/>
    <col min="15618" max="15618" width="12.5" style="1" customWidth="1"/>
    <col min="15619" max="15619" width="43" style="1" customWidth="1"/>
    <col min="15620" max="15620" width="10.33203125" style="1" customWidth="1"/>
    <col min="15621" max="15622" width="13.33203125" style="1" customWidth="1"/>
    <col min="15623" max="15625" width="0" style="1" hidden="1" customWidth="1"/>
    <col min="15626" max="15626" width="8.1640625" style="1" customWidth="1"/>
    <col min="15627" max="15630" width="0" style="1" hidden="1" customWidth="1"/>
    <col min="15631" max="15631" width="13.33203125" style="1" customWidth="1"/>
    <col min="15632" max="15632" width="0" style="1" hidden="1" customWidth="1"/>
    <col min="15633" max="15634" width="13.33203125" style="1" customWidth="1"/>
    <col min="15635" max="15636" width="0" style="1" hidden="1" customWidth="1"/>
    <col min="15637" max="15872" width="8.83203125" style="1"/>
    <col min="15873" max="15873" width="5.6640625" style="1" customWidth="1"/>
    <col min="15874" max="15874" width="12.5" style="1" customWidth="1"/>
    <col min="15875" max="15875" width="43" style="1" customWidth="1"/>
    <col min="15876" max="15876" width="10.33203125" style="1" customWidth="1"/>
    <col min="15877" max="15878" width="13.33203125" style="1" customWidth="1"/>
    <col min="15879" max="15881" width="0" style="1" hidden="1" customWidth="1"/>
    <col min="15882" max="15882" width="8.1640625" style="1" customWidth="1"/>
    <col min="15883" max="15886" width="0" style="1" hidden="1" customWidth="1"/>
    <col min="15887" max="15887" width="13.33203125" style="1" customWidth="1"/>
    <col min="15888" max="15888" width="0" style="1" hidden="1" customWidth="1"/>
    <col min="15889" max="15890" width="13.33203125" style="1" customWidth="1"/>
    <col min="15891" max="15892" width="0" style="1" hidden="1" customWidth="1"/>
    <col min="15893" max="16128" width="8.83203125" style="1"/>
    <col min="16129" max="16129" width="5.6640625" style="1" customWidth="1"/>
    <col min="16130" max="16130" width="12.5" style="1" customWidth="1"/>
    <col min="16131" max="16131" width="43" style="1" customWidth="1"/>
    <col min="16132" max="16132" width="10.33203125" style="1" customWidth="1"/>
    <col min="16133" max="16134" width="13.33203125" style="1" customWidth="1"/>
    <col min="16135" max="16137" width="0" style="1" hidden="1" customWidth="1"/>
    <col min="16138" max="16138" width="8.1640625" style="1" customWidth="1"/>
    <col min="16139" max="16142" width="0" style="1" hidden="1" customWidth="1"/>
    <col min="16143" max="16143" width="13.33203125" style="1" customWidth="1"/>
    <col min="16144" max="16144" width="0" style="1" hidden="1" customWidth="1"/>
    <col min="16145" max="16146" width="13.33203125" style="1" customWidth="1"/>
    <col min="16147" max="16148" width="0" style="1" hidden="1" customWidth="1"/>
    <col min="16149" max="16384" width="8.83203125" style="1"/>
  </cols>
  <sheetData>
    <row r="1" spans="1:21" ht="26.25" customHeight="1" x14ac:dyDescent="0.2">
      <c r="A1" s="44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pans="1:21" ht="32.25" customHeight="1" x14ac:dyDescent="0.2">
      <c r="A2" s="45" t="s">
        <v>23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</row>
    <row r="3" spans="1:21" ht="24" customHeight="1" x14ac:dyDescent="0.2">
      <c r="A3" s="42" t="s">
        <v>24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21" ht="22.25" customHeight="1" x14ac:dyDescent="0.2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25</v>
      </c>
      <c r="G4" s="3" t="s">
        <v>26</v>
      </c>
      <c r="H4" s="3" t="s">
        <v>27</v>
      </c>
      <c r="I4" s="3" t="s">
        <v>26</v>
      </c>
      <c r="J4" s="3" t="s">
        <v>6</v>
      </c>
      <c r="K4" s="3" t="s">
        <v>28</v>
      </c>
      <c r="L4" s="3" t="s">
        <v>26</v>
      </c>
      <c r="M4" s="3" t="s">
        <v>29</v>
      </c>
      <c r="N4" s="3" t="s">
        <v>26</v>
      </c>
      <c r="O4" s="3" t="s">
        <v>30</v>
      </c>
      <c r="P4" s="3" t="s">
        <v>26</v>
      </c>
      <c r="Q4" s="3" t="s">
        <v>31</v>
      </c>
      <c r="R4" s="3" t="s">
        <v>32</v>
      </c>
      <c r="S4" s="1" t="s">
        <v>7</v>
      </c>
      <c r="T4" s="1" t="s">
        <v>8</v>
      </c>
    </row>
    <row r="5" spans="1:21" ht="16.5" customHeight="1" x14ac:dyDescent="0.2">
      <c r="A5" s="4" t="s">
        <v>18</v>
      </c>
      <c r="B5" s="5"/>
      <c r="C5" s="5" t="s">
        <v>19</v>
      </c>
      <c r="D5" s="5"/>
      <c r="E5" s="6"/>
      <c r="F5" s="7"/>
      <c r="G5" s="7"/>
      <c r="H5" s="8"/>
      <c r="I5" s="7"/>
      <c r="J5" s="9"/>
      <c r="K5" s="7"/>
      <c r="L5" s="7"/>
      <c r="M5" s="7"/>
      <c r="N5" s="7"/>
      <c r="O5" s="7"/>
      <c r="P5" s="7"/>
      <c r="Q5" s="7"/>
      <c r="R5" s="7"/>
    </row>
    <row r="6" spans="1:21" ht="16.5" customHeight="1" x14ac:dyDescent="0.2">
      <c r="A6" s="10">
        <v>1</v>
      </c>
      <c r="B6" s="11" t="s">
        <v>246</v>
      </c>
      <c r="C6" s="12" t="s">
        <v>470</v>
      </c>
      <c r="D6" s="11" t="s">
        <v>471</v>
      </c>
      <c r="E6" s="13">
        <v>2</v>
      </c>
      <c r="F6" s="14">
        <v>2550000</v>
      </c>
      <c r="G6" s="14">
        <v>5100000</v>
      </c>
      <c r="H6" s="15">
        <v>2550000</v>
      </c>
      <c r="I6" s="14">
        <v>5100000</v>
      </c>
      <c r="J6" s="16">
        <v>1</v>
      </c>
      <c r="K6" s="14">
        <v>2550000</v>
      </c>
      <c r="L6" s="14">
        <v>5100000</v>
      </c>
      <c r="M6" s="14"/>
      <c r="N6" s="14">
        <v>0</v>
      </c>
      <c r="O6" s="14">
        <v>2550000</v>
      </c>
      <c r="P6" s="14">
        <v>5100000</v>
      </c>
      <c r="Q6" s="14">
        <f t="shared" ref="Q6:Q28" si="0">E6*O6</f>
        <v>5100000</v>
      </c>
      <c r="R6" s="14">
        <v>0</v>
      </c>
      <c r="U6" s="1" t="s">
        <v>533</v>
      </c>
    </row>
    <row r="7" spans="1:21" ht="16.5" customHeight="1" x14ac:dyDescent="0.2">
      <c r="A7" s="10">
        <v>4</v>
      </c>
      <c r="B7" s="11" t="s">
        <v>253</v>
      </c>
      <c r="C7" s="12" t="s">
        <v>247</v>
      </c>
      <c r="D7" s="11" t="s">
        <v>248</v>
      </c>
      <c r="E7" s="13">
        <v>1</v>
      </c>
      <c r="F7" s="14">
        <v>2256343</v>
      </c>
      <c r="G7" s="14">
        <v>491905.33743000001</v>
      </c>
      <c r="H7" s="15">
        <v>2089914</v>
      </c>
      <c r="I7" s="14">
        <v>455622.15114000003</v>
      </c>
      <c r="J7" s="16">
        <v>1</v>
      </c>
      <c r="K7" s="14">
        <v>2089914</v>
      </c>
      <c r="L7" s="14">
        <v>455622.15114000003</v>
      </c>
      <c r="M7" s="14"/>
      <c r="N7" s="14">
        <v>0</v>
      </c>
      <c r="O7" s="14">
        <v>2550000</v>
      </c>
      <c r="P7" s="14">
        <v>455622.15114000003</v>
      </c>
      <c r="Q7" s="14">
        <f t="shared" si="0"/>
        <v>2550000</v>
      </c>
      <c r="R7" s="14">
        <v>-36283.186289999983</v>
      </c>
      <c r="U7" s="1" t="s">
        <v>532</v>
      </c>
    </row>
    <row r="8" spans="1:21" ht="16.5" customHeight="1" x14ac:dyDescent="0.2">
      <c r="A8" s="10">
        <v>9</v>
      </c>
      <c r="B8" s="11" t="s">
        <v>263</v>
      </c>
      <c r="C8" s="12" t="s">
        <v>530</v>
      </c>
      <c r="D8" s="11" t="s">
        <v>248</v>
      </c>
      <c r="E8" s="13">
        <v>0.55000000000000004</v>
      </c>
      <c r="F8" s="14">
        <v>1612736</v>
      </c>
      <c r="G8" s="14">
        <v>887004.8</v>
      </c>
      <c r="H8" s="15">
        <v>1507908</v>
      </c>
      <c r="I8" s="14">
        <v>829349.4</v>
      </c>
      <c r="J8" s="16">
        <v>1</v>
      </c>
      <c r="K8" s="14">
        <v>1507908</v>
      </c>
      <c r="L8" s="14">
        <v>829349.4</v>
      </c>
      <c r="M8" s="14"/>
      <c r="N8" s="14">
        <v>0</v>
      </c>
      <c r="O8" s="14">
        <v>1507908</v>
      </c>
      <c r="P8" s="14">
        <v>829349.4</v>
      </c>
      <c r="Q8" s="14">
        <f t="shared" si="0"/>
        <v>829349.4</v>
      </c>
      <c r="R8" s="14">
        <v>-57655.400000000023</v>
      </c>
      <c r="U8" s="1" t="s">
        <v>531</v>
      </c>
    </row>
    <row r="9" spans="1:21" ht="16.5" customHeight="1" x14ac:dyDescent="0.2">
      <c r="A9" s="10">
        <v>10</v>
      </c>
      <c r="B9" s="11" t="s">
        <v>265</v>
      </c>
      <c r="C9" s="12" t="s">
        <v>250</v>
      </c>
      <c r="D9" s="11" t="s">
        <v>248</v>
      </c>
      <c r="E9" s="13">
        <v>0.5</v>
      </c>
      <c r="F9" s="14">
        <v>3038093</v>
      </c>
      <c r="G9" s="14">
        <v>457363.63449900004</v>
      </c>
      <c r="H9" s="15">
        <v>3108343</v>
      </c>
      <c r="I9" s="14">
        <v>467939.280249</v>
      </c>
      <c r="J9" s="16">
        <v>1</v>
      </c>
      <c r="K9" s="14">
        <v>3108343</v>
      </c>
      <c r="L9" s="14">
        <v>467939.280249</v>
      </c>
      <c r="M9" s="14"/>
      <c r="N9" s="14">
        <v>0</v>
      </c>
      <c r="O9" s="14">
        <v>3108343</v>
      </c>
      <c r="P9" s="14">
        <v>467939.280249</v>
      </c>
      <c r="Q9" s="14">
        <f t="shared" si="0"/>
        <v>1554171.5</v>
      </c>
      <c r="R9" s="14">
        <v>10575.645749999967</v>
      </c>
      <c r="U9" s="1" t="s">
        <v>532</v>
      </c>
    </row>
    <row r="10" spans="1:21" ht="16.5" customHeight="1" x14ac:dyDescent="0.2">
      <c r="A10" s="10">
        <v>17</v>
      </c>
      <c r="B10" s="11" t="s">
        <v>279</v>
      </c>
      <c r="C10" s="12" t="s">
        <v>252</v>
      </c>
      <c r="D10" s="11" t="s">
        <v>248</v>
      </c>
      <c r="E10" s="13">
        <v>6</v>
      </c>
      <c r="F10" s="14">
        <v>2260828</v>
      </c>
      <c r="G10" s="14">
        <v>4419663.2664360004</v>
      </c>
      <c r="H10" s="15">
        <v>2326668</v>
      </c>
      <c r="I10" s="14">
        <v>4548373.0265160007</v>
      </c>
      <c r="J10" s="16">
        <v>1</v>
      </c>
      <c r="K10" s="14">
        <v>2326668</v>
      </c>
      <c r="L10" s="14">
        <v>4548373.0265160007</v>
      </c>
      <c r="M10" s="14"/>
      <c r="N10" s="14">
        <v>0</v>
      </c>
      <c r="O10" s="14">
        <v>2326668</v>
      </c>
      <c r="P10" s="14">
        <v>4548373.0265160007</v>
      </c>
      <c r="Q10" s="14">
        <f t="shared" si="0"/>
        <v>13960008</v>
      </c>
      <c r="R10" s="14">
        <v>128709.76008000039</v>
      </c>
      <c r="U10" s="1" t="s">
        <v>532</v>
      </c>
    </row>
    <row r="11" spans="1:21" ht="16.5" customHeight="1" x14ac:dyDescent="0.2">
      <c r="A11" s="10">
        <v>2</v>
      </c>
      <c r="B11" s="11" t="s">
        <v>253</v>
      </c>
      <c r="C11" s="12" t="s">
        <v>429</v>
      </c>
      <c r="D11" s="11" t="s">
        <v>248</v>
      </c>
      <c r="E11" s="13">
        <v>7.5</v>
      </c>
      <c r="F11" s="14">
        <v>311217</v>
      </c>
      <c r="G11" s="14">
        <v>438162.41430000006</v>
      </c>
      <c r="H11" s="15">
        <v>336547</v>
      </c>
      <c r="I11" s="14">
        <v>473824.52130000002</v>
      </c>
      <c r="J11" s="16">
        <v>1</v>
      </c>
      <c r="K11" s="14">
        <v>336547</v>
      </c>
      <c r="L11" s="14">
        <v>473824.52130000002</v>
      </c>
      <c r="M11" s="14"/>
      <c r="N11" s="14">
        <v>0</v>
      </c>
      <c r="O11" s="14">
        <v>336547</v>
      </c>
      <c r="P11" s="14">
        <v>473824.52130000002</v>
      </c>
      <c r="Q11" s="14">
        <f t="shared" si="0"/>
        <v>2524102.5</v>
      </c>
      <c r="R11" s="14">
        <v>35662.10699999996</v>
      </c>
      <c r="U11" s="1" t="s">
        <v>532</v>
      </c>
    </row>
    <row r="12" spans="1:21" ht="28.5" customHeight="1" x14ac:dyDescent="0.2">
      <c r="A12" s="10">
        <v>5</v>
      </c>
      <c r="B12" s="11" t="s">
        <v>259</v>
      </c>
      <c r="C12" s="12" t="s">
        <v>254</v>
      </c>
      <c r="D12" s="11" t="s">
        <v>248</v>
      </c>
      <c r="E12" s="13">
        <v>60</v>
      </c>
      <c r="F12" s="14">
        <v>27817</v>
      </c>
      <c r="G12" s="14">
        <v>284694.75552000001</v>
      </c>
      <c r="H12" s="15">
        <v>27917</v>
      </c>
      <c r="I12" s="14">
        <v>285718.21152000001</v>
      </c>
      <c r="J12" s="16">
        <v>1</v>
      </c>
      <c r="K12" s="14">
        <v>27917</v>
      </c>
      <c r="L12" s="14">
        <v>285718.21152000001</v>
      </c>
      <c r="M12" s="14"/>
      <c r="N12" s="14">
        <v>0</v>
      </c>
      <c r="O12" s="14">
        <v>27917</v>
      </c>
      <c r="P12" s="14">
        <v>285718.21152000001</v>
      </c>
      <c r="Q12" s="14">
        <f t="shared" si="0"/>
        <v>1675020</v>
      </c>
      <c r="R12" s="14">
        <v>1023.4560000000056</v>
      </c>
      <c r="U12" s="1" t="s">
        <v>532</v>
      </c>
    </row>
    <row r="13" spans="1:21" ht="16.5" customHeight="1" x14ac:dyDescent="0.2">
      <c r="A13" s="10">
        <v>11</v>
      </c>
      <c r="B13" s="11" t="s">
        <v>271</v>
      </c>
      <c r="C13" s="12" t="s">
        <v>256</v>
      </c>
      <c r="D13" s="11" t="s">
        <v>248</v>
      </c>
      <c r="E13" s="13">
        <v>16</v>
      </c>
      <c r="F13" s="14">
        <v>281286</v>
      </c>
      <c r="G13" s="14">
        <v>763387.70111999998</v>
      </c>
      <c r="H13" s="15">
        <v>306549</v>
      </c>
      <c r="I13" s="14">
        <v>831949.46207999997</v>
      </c>
      <c r="J13" s="16">
        <v>1</v>
      </c>
      <c r="K13" s="14">
        <v>306549</v>
      </c>
      <c r="L13" s="14">
        <v>831949.46207999997</v>
      </c>
      <c r="M13" s="14"/>
      <c r="N13" s="14">
        <v>0</v>
      </c>
      <c r="O13" s="14">
        <v>306549</v>
      </c>
      <c r="P13" s="14">
        <v>831949.46207999997</v>
      </c>
      <c r="Q13" s="14">
        <f t="shared" si="0"/>
        <v>4904784</v>
      </c>
      <c r="R13" s="14">
        <v>68561.760959999985</v>
      </c>
      <c r="U13" s="1" t="s">
        <v>532</v>
      </c>
    </row>
    <row r="14" spans="1:21" ht="16.5" customHeight="1" x14ac:dyDescent="0.2">
      <c r="A14" s="10">
        <v>5</v>
      </c>
      <c r="B14" s="11" t="s">
        <v>261</v>
      </c>
      <c r="C14" s="12" t="s">
        <v>258</v>
      </c>
      <c r="D14" s="11" t="s">
        <v>248</v>
      </c>
      <c r="E14" s="13">
        <v>45</v>
      </c>
      <c r="F14" s="14">
        <v>2391243</v>
      </c>
      <c r="G14" s="14">
        <v>15633420.66054</v>
      </c>
      <c r="H14" s="15">
        <v>2093759</v>
      </c>
      <c r="I14" s="14">
        <v>13688535.715019999</v>
      </c>
      <c r="J14" s="16">
        <v>1</v>
      </c>
      <c r="K14" s="14">
        <v>2093759</v>
      </c>
      <c r="L14" s="14">
        <v>13688535.715019999</v>
      </c>
      <c r="M14" s="14"/>
      <c r="N14" s="14">
        <v>0</v>
      </c>
      <c r="O14" s="14">
        <v>2450000</v>
      </c>
      <c r="P14" s="14">
        <v>13688535.715019999</v>
      </c>
      <c r="Q14" s="14">
        <f t="shared" si="0"/>
        <v>110250000</v>
      </c>
      <c r="R14" s="14">
        <v>-1944884.9455200005</v>
      </c>
      <c r="U14" s="1" t="s">
        <v>532</v>
      </c>
    </row>
    <row r="15" spans="1:21" ht="16.5" customHeight="1" x14ac:dyDescent="0.2">
      <c r="A15" s="10">
        <v>2</v>
      </c>
      <c r="B15" s="11" t="s">
        <v>255</v>
      </c>
      <c r="C15" s="12" t="s">
        <v>260</v>
      </c>
      <c r="D15" s="11" t="s">
        <v>248</v>
      </c>
      <c r="E15" s="13">
        <v>3.5</v>
      </c>
      <c r="F15" s="14">
        <v>2938899</v>
      </c>
      <c r="G15" s="14">
        <v>1486847.78208</v>
      </c>
      <c r="H15" s="15">
        <v>2551618</v>
      </c>
      <c r="I15" s="14">
        <v>1290914.5785600001</v>
      </c>
      <c r="J15" s="16">
        <v>1</v>
      </c>
      <c r="K15" s="14">
        <v>2551618</v>
      </c>
      <c r="L15" s="14">
        <v>1290914.5785600001</v>
      </c>
      <c r="M15" s="14"/>
      <c r="N15" s="14">
        <v>0</v>
      </c>
      <c r="O15" s="14">
        <v>2550000</v>
      </c>
      <c r="P15" s="14">
        <v>1290914.5785600001</v>
      </c>
      <c r="Q15" s="14">
        <f t="shared" si="0"/>
        <v>8925000</v>
      </c>
      <c r="R15" s="14">
        <v>-195933.20351999998</v>
      </c>
      <c r="U15" s="1" t="s">
        <v>532</v>
      </c>
    </row>
    <row r="16" spans="1:21" ht="16.5" customHeight="1" x14ac:dyDescent="0.2">
      <c r="A16" s="10">
        <v>12</v>
      </c>
      <c r="B16" s="11" t="s">
        <v>434</v>
      </c>
      <c r="C16" s="12" t="s">
        <v>431</v>
      </c>
      <c r="D16" s="11" t="s">
        <v>248</v>
      </c>
      <c r="E16" s="13">
        <v>1</v>
      </c>
      <c r="F16" s="14">
        <v>4000423</v>
      </c>
      <c r="G16" s="14">
        <v>1444760.7672960002</v>
      </c>
      <c r="H16" s="15">
        <v>3497688</v>
      </c>
      <c r="I16" s="14">
        <v>1263197.016576</v>
      </c>
      <c r="J16" s="16">
        <v>1</v>
      </c>
      <c r="K16" s="14">
        <v>3497688</v>
      </c>
      <c r="L16" s="14">
        <v>1263197.016576</v>
      </c>
      <c r="M16" s="14"/>
      <c r="N16" s="14">
        <v>0</v>
      </c>
      <c r="O16" s="14">
        <v>3500000</v>
      </c>
      <c r="P16" s="14">
        <v>1263197.016576</v>
      </c>
      <c r="Q16" s="14">
        <f t="shared" si="0"/>
        <v>3500000</v>
      </c>
      <c r="R16" s="14">
        <v>-181563.75072000013</v>
      </c>
      <c r="U16" s="1" t="s">
        <v>532</v>
      </c>
    </row>
    <row r="17" spans="1:21" ht="16.5" customHeight="1" x14ac:dyDescent="0.2">
      <c r="A17" s="10">
        <v>14</v>
      </c>
      <c r="B17" s="11" t="s">
        <v>273</v>
      </c>
      <c r="C17" s="12" t="s">
        <v>262</v>
      </c>
      <c r="D17" s="11" t="s">
        <v>248</v>
      </c>
      <c r="E17" s="13">
        <v>41</v>
      </c>
      <c r="F17" s="14">
        <v>276782</v>
      </c>
      <c r="G17" s="14">
        <v>2642717.5806019995</v>
      </c>
      <c r="H17" s="15">
        <v>301979</v>
      </c>
      <c r="I17" s="14">
        <v>2883298.8137689997</v>
      </c>
      <c r="J17" s="16">
        <v>1</v>
      </c>
      <c r="K17" s="14">
        <v>301979</v>
      </c>
      <c r="L17" s="14">
        <v>2883298.8137689997</v>
      </c>
      <c r="M17" s="14"/>
      <c r="N17" s="14">
        <v>0</v>
      </c>
      <c r="O17" s="14">
        <v>301979</v>
      </c>
      <c r="P17" s="14">
        <v>2883298.8137689997</v>
      </c>
      <c r="Q17" s="14">
        <f t="shared" si="0"/>
        <v>12381139</v>
      </c>
      <c r="R17" s="14">
        <v>240581.23316700011</v>
      </c>
      <c r="U17" s="1" t="s">
        <v>532</v>
      </c>
    </row>
    <row r="18" spans="1:21" ht="15" x14ac:dyDescent="0.2">
      <c r="A18" s="10">
        <v>7</v>
      </c>
      <c r="B18" s="11" t="s">
        <v>259</v>
      </c>
      <c r="C18" s="12" t="s">
        <v>264</v>
      </c>
      <c r="D18" s="11" t="s">
        <v>248</v>
      </c>
      <c r="E18" s="13">
        <v>23</v>
      </c>
      <c r="F18" s="14">
        <v>272875</v>
      </c>
      <c r="G18" s="14">
        <v>598282.5306249999</v>
      </c>
      <c r="H18" s="15">
        <v>298005</v>
      </c>
      <c r="I18" s="14">
        <v>653380.43257499998</v>
      </c>
      <c r="J18" s="16">
        <v>1</v>
      </c>
      <c r="K18" s="14">
        <v>298005</v>
      </c>
      <c r="L18" s="14">
        <v>653380.43257499998</v>
      </c>
      <c r="M18" s="14"/>
      <c r="N18" s="14">
        <v>0</v>
      </c>
      <c r="O18" s="14">
        <v>298005</v>
      </c>
      <c r="P18" s="14">
        <v>653380.43257499998</v>
      </c>
      <c r="Q18" s="14">
        <f t="shared" si="0"/>
        <v>6854115</v>
      </c>
      <c r="R18" s="14">
        <v>55097.901950000087</v>
      </c>
      <c r="U18" s="1" t="s">
        <v>532</v>
      </c>
    </row>
    <row r="19" spans="1:21" ht="15" x14ac:dyDescent="0.2">
      <c r="A19" s="10">
        <v>18</v>
      </c>
      <c r="B19" s="11" t="s">
        <v>279</v>
      </c>
      <c r="C19" s="12" t="s">
        <v>266</v>
      </c>
      <c r="D19" s="11" t="s">
        <v>248</v>
      </c>
      <c r="E19" s="13">
        <v>29</v>
      </c>
      <c r="F19" s="14">
        <v>396542</v>
      </c>
      <c r="G19" s="14">
        <v>2864976.6923420001</v>
      </c>
      <c r="H19" s="15">
        <v>392613</v>
      </c>
      <c r="I19" s="14">
        <v>2836590.0563130002</v>
      </c>
      <c r="J19" s="16">
        <v>1</v>
      </c>
      <c r="K19" s="14">
        <v>392613</v>
      </c>
      <c r="L19" s="14">
        <v>2836590.0563130002</v>
      </c>
      <c r="M19" s="14"/>
      <c r="N19" s="14">
        <v>0</v>
      </c>
      <c r="O19" s="14">
        <v>392613</v>
      </c>
      <c r="P19" s="14">
        <v>2836590.0563130002</v>
      </c>
      <c r="Q19" s="14">
        <f t="shared" si="0"/>
        <v>11385777</v>
      </c>
      <c r="R19" s="14">
        <v>-28386.636028999928</v>
      </c>
      <c r="U19" s="1" t="s">
        <v>532</v>
      </c>
    </row>
    <row r="20" spans="1:21" ht="15" x14ac:dyDescent="0.2">
      <c r="A20" s="10">
        <v>16</v>
      </c>
      <c r="B20" s="11" t="s">
        <v>277</v>
      </c>
      <c r="C20" s="12" t="s">
        <v>268</v>
      </c>
      <c r="D20" s="11" t="s">
        <v>248</v>
      </c>
      <c r="E20" s="13">
        <v>5</v>
      </c>
      <c r="F20" s="14">
        <v>363108</v>
      </c>
      <c r="G20" s="14">
        <v>551924.16</v>
      </c>
      <c r="H20" s="15">
        <v>393704</v>
      </c>
      <c r="I20" s="14">
        <v>598430.08000000007</v>
      </c>
      <c r="J20" s="16">
        <v>1</v>
      </c>
      <c r="K20" s="14">
        <v>393704</v>
      </c>
      <c r="L20" s="14">
        <v>598430.08000000007</v>
      </c>
      <c r="M20" s="14"/>
      <c r="N20" s="14">
        <v>0</v>
      </c>
      <c r="O20" s="14">
        <v>393704</v>
      </c>
      <c r="P20" s="14">
        <v>598430.08000000007</v>
      </c>
      <c r="Q20" s="14">
        <f t="shared" si="0"/>
        <v>1968520</v>
      </c>
      <c r="R20" s="14">
        <v>46505.920000000042</v>
      </c>
      <c r="U20" s="1" t="s">
        <v>532</v>
      </c>
    </row>
    <row r="21" spans="1:21" ht="15" x14ac:dyDescent="0.2">
      <c r="A21" s="10">
        <v>2</v>
      </c>
      <c r="B21" s="11" t="s">
        <v>428</v>
      </c>
      <c r="C21" s="12" t="s">
        <v>270</v>
      </c>
      <c r="D21" s="11" t="s">
        <v>248</v>
      </c>
      <c r="E21" s="13">
        <v>45</v>
      </c>
      <c r="F21" s="14">
        <v>411700</v>
      </c>
      <c r="G21" s="14">
        <v>3075731.2418999998</v>
      </c>
      <c r="H21" s="15">
        <v>442925</v>
      </c>
      <c r="I21" s="14">
        <v>3309007.1904750001</v>
      </c>
      <c r="J21" s="16">
        <v>1</v>
      </c>
      <c r="K21" s="14">
        <v>442925</v>
      </c>
      <c r="L21" s="14">
        <v>3309007.1904750001</v>
      </c>
      <c r="M21" s="14"/>
      <c r="N21" s="14">
        <v>0</v>
      </c>
      <c r="O21" s="14">
        <v>442925</v>
      </c>
      <c r="P21" s="14">
        <v>3309007.1904750001</v>
      </c>
      <c r="Q21" s="14">
        <f t="shared" si="0"/>
        <v>19931625</v>
      </c>
      <c r="R21" s="14">
        <v>233275.94857500028</v>
      </c>
      <c r="U21" s="1" t="s">
        <v>532</v>
      </c>
    </row>
    <row r="22" spans="1:21" ht="15" x14ac:dyDescent="0.2">
      <c r="A22" s="10">
        <v>6</v>
      </c>
      <c r="B22" s="11" t="s">
        <v>257</v>
      </c>
      <c r="C22" s="12" t="s">
        <v>272</v>
      </c>
      <c r="D22" s="11" t="s">
        <v>248</v>
      </c>
      <c r="E22" s="13">
        <v>84</v>
      </c>
      <c r="F22" s="14">
        <v>15042</v>
      </c>
      <c r="G22" s="14">
        <v>376350.83999999997</v>
      </c>
      <c r="H22" s="15">
        <v>15072</v>
      </c>
      <c r="I22" s="14">
        <v>377101.44</v>
      </c>
      <c r="J22" s="16">
        <v>1</v>
      </c>
      <c r="K22" s="14">
        <v>15072</v>
      </c>
      <c r="L22" s="14">
        <v>377101.44</v>
      </c>
      <c r="M22" s="14"/>
      <c r="N22" s="14">
        <v>0</v>
      </c>
      <c r="O22" s="14">
        <v>15072</v>
      </c>
      <c r="P22" s="14">
        <v>377101.44</v>
      </c>
      <c r="Q22" s="14">
        <f t="shared" si="0"/>
        <v>1266048</v>
      </c>
      <c r="R22" s="14">
        <v>750.60000000003492</v>
      </c>
      <c r="U22" s="1" t="s">
        <v>532</v>
      </c>
    </row>
    <row r="23" spans="1:21" ht="15" x14ac:dyDescent="0.2">
      <c r="A23" s="10">
        <v>4</v>
      </c>
      <c r="B23" s="11" t="s">
        <v>257</v>
      </c>
      <c r="C23" s="12" t="s">
        <v>274</v>
      </c>
      <c r="D23" s="11" t="s">
        <v>248</v>
      </c>
      <c r="E23" s="13">
        <v>37</v>
      </c>
      <c r="F23" s="14">
        <v>320806</v>
      </c>
      <c r="G23" s="14">
        <v>1065399.9340600001</v>
      </c>
      <c r="H23" s="15">
        <v>346136</v>
      </c>
      <c r="I23" s="14">
        <v>1149521.11736</v>
      </c>
      <c r="J23" s="16">
        <v>1</v>
      </c>
      <c r="K23" s="14">
        <v>346136</v>
      </c>
      <c r="L23" s="14">
        <v>1149521.11736</v>
      </c>
      <c r="M23" s="14"/>
      <c r="N23" s="14">
        <v>0</v>
      </c>
      <c r="O23" s="14">
        <v>346136</v>
      </c>
      <c r="P23" s="14">
        <v>1149521.11736</v>
      </c>
      <c r="Q23" s="14">
        <f t="shared" si="0"/>
        <v>12807032</v>
      </c>
      <c r="R23" s="14">
        <v>84121.183299999917</v>
      </c>
      <c r="U23" s="1" t="s">
        <v>532</v>
      </c>
    </row>
    <row r="24" spans="1:21" ht="15" x14ac:dyDescent="0.2">
      <c r="A24" s="10">
        <v>15</v>
      </c>
      <c r="B24" s="11" t="s">
        <v>277</v>
      </c>
      <c r="C24" s="12" t="s">
        <v>276</v>
      </c>
      <c r="D24" s="11" t="s">
        <v>248</v>
      </c>
      <c r="E24" s="13">
        <v>48</v>
      </c>
      <c r="F24" s="14">
        <v>294869</v>
      </c>
      <c r="G24" s="14">
        <v>1368612.0534560003</v>
      </c>
      <c r="H24" s="15">
        <v>320100</v>
      </c>
      <c r="I24" s="14">
        <v>1485719.8224000002</v>
      </c>
      <c r="J24" s="16">
        <v>1</v>
      </c>
      <c r="K24" s="14">
        <v>320100</v>
      </c>
      <c r="L24" s="14">
        <v>1485719.8224000002</v>
      </c>
      <c r="M24" s="14"/>
      <c r="N24" s="14">
        <v>0</v>
      </c>
      <c r="O24" s="14">
        <v>320100</v>
      </c>
      <c r="P24" s="14">
        <v>1485719.8224000002</v>
      </c>
      <c r="Q24" s="14">
        <f t="shared" si="0"/>
        <v>15364800</v>
      </c>
      <c r="R24" s="14">
        <v>117107.76894399989</v>
      </c>
      <c r="U24" s="1" t="s">
        <v>532</v>
      </c>
    </row>
    <row r="25" spans="1:21" ht="15" x14ac:dyDescent="0.2">
      <c r="A25" s="10">
        <v>9</v>
      </c>
      <c r="B25" s="11" t="s">
        <v>275</v>
      </c>
      <c r="C25" s="12" t="s">
        <v>439</v>
      </c>
      <c r="D25" s="11" t="s">
        <v>248</v>
      </c>
      <c r="E25" s="13">
        <v>4.5</v>
      </c>
      <c r="F25" s="14">
        <v>2096893</v>
      </c>
      <c r="G25" s="14">
        <v>2439386.9212620002</v>
      </c>
      <c r="H25" s="15">
        <v>1831480</v>
      </c>
      <c r="I25" s="14">
        <v>2130622.95432</v>
      </c>
      <c r="J25" s="16">
        <v>1</v>
      </c>
      <c r="K25" s="14">
        <v>1831480</v>
      </c>
      <c r="L25" s="14">
        <v>2130622.95432</v>
      </c>
      <c r="M25" s="14"/>
      <c r="N25" s="14">
        <v>0</v>
      </c>
      <c r="O25" s="14">
        <v>1831480</v>
      </c>
      <c r="P25" s="14">
        <v>2130622.95432</v>
      </c>
      <c r="Q25" s="14">
        <f t="shared" si="0"/>
        <v>8241660</v>
      </c>
      <c r="R25" s="14">
        <v>-308763.9669420002</v>
      </c>
      <c r="U25" s="1" t="s">
        <v>532</v>
      </c>
    </row>
    <row r="26" spans="1:21" ht="15" x14ac:dyDescent="0.2">
      <c r="A26" s="10">
        <v>2</v>
      </c>
      <c r="B26" s="11" t="s">
        <v>428</v>
      </c>
      <c r="C26" s="12" t="s">
        <v>373</v>
      </c>
      <c r="D26" s="11" t="s">
        <v>248</v>
      </c>
      <c r="E26" s="13">
        <v>1</v>
      </c>
      <c r="F26" s="14">
        <v>447226</v>
      </c>
      <c r="G26" s="14">
        <v>146059.53933999999</v>
      </c>
      <c r="H26" s="15">
        <v>472887</v>
      </c>
      <c r="I26" s="14">
        <v>154440.16532999999</v>
      </c>
      <c r="J26" s="16">
        <v>1</v>
      </c>
      <c r="K26" s="14">
        <v>472887</v>
      </c>
      <c r="L26" s="14">
        <v>154440.16532999999</v>
      </c>
      <c r="M26" s="14"/>
      <c r="N26" s="14">
        <v>0</v>
      </c>
      <c r="O26" s="14">
        <v>472887</v>
      </c>
      <c r="P26" s="14">
        <v>154440.16532999999</v>
      </c>
      <c r="Q26" s="14">
        <f t="shared" si="0"/>
        <v>472887</v>
      </c>
      <c r="R26" s="14">
        <v>8380.6259900000005</v>
      </c>
      <c r="U26" s="1" t="s">
        <v>532</v>
      </c>
    </row>
    <row r="27" spans="1:21" ht="15" x14ac:dyDescent="0.2">
      <c r="A27" s="10">
        <v>11</v>
      </c>
      <c r="B27" s="11" t="s">
        <v>267</v>
      </c>
      <c r="C27" s="12" t="s">
        <v>375</v>
      </c>
      <c r="D27" s="11" t="s">
        <v>248</v>
      </c>
      <c r="E27" s="13">
        <v>25</v>
      </c>
      <c r="F27" s="14">
        <v>1727890</v>
      </c>
      <c r="G27" s="14">
        <v>2242269.0298799998</v>
      </c>
      <c r="H27" s="15">
        <v>1492212</v>
      </c>
      <c r="I27" s="14">
        <v>1936431.5747039998</v>
      </c>
      <c r="J27" s="16">
        <v>1</v>
      </c>
      <c r="K27" s="14">
        <v>1492212</v>
      </c>
      <c r="L27" s="14">
        <v>1936431.5747039998</v>
      </c>
      <c r="M27" s="14"/>
      <c r="N27" s="14">
        <v>0</v>
      </c>
      <c r="O27" s="14">
        <v>1500000</v>
      </c>
      <c r="P27" s="14">
        <v>1936431.5747039998</v>
      </c>
      <c r="Q27" s="14">
        <f t="shared" si="0"/>
        <v>37500000</v>
      </c>
      <c r="R27" s="14">
        <v>-305837.45517600002</v>
      </c>
      <c r="U27" s="1" t="s">
        <v>532</v>
      </c>
    </row>
    <row r="28" spans="1:21" ht="15" x14ac:dyDescent="0.2">
      <c r="A28" s="10">
        <v>19</v>
      </c>
      <c r="B28" s="11" t="s">
        <v>438</v>
      </c>
      <c r="C28" s="12" t="s">
        <v>280</v>
      </c>
      <c r="D28" s="11" t="s">
        <v>248</v>
      </c>
      <c r="E28" s="13">
        <v>2.5</v>
      </c>
      <c r="F28" s="14">
        <v>1683552</v>
      </c>
      <c r="G28" s="14">
        <v>942789.12000000011</v>
      </c>
      <c r="H28" s="15">
        <v>1578724</v>
      </c>
      <c r="I28" s="14">
        <v>884085.44000000006</v>
      </c>
      <c r="J28" s="16">
        <v>1</v>
      </c>
      <c r="K28" s="14">
        <v>1578724</v>
      </c>
      <c r="L28" s="14">
        <v>884085.44000000006</v>
      </c>
      <c r="M28" s="14"/>
      <c r="N28" s="14">
        <v>0</v>
      </c>
      <c r="O28" s="14">
        <v>1600000</v>
      </c>
      <c r="P28" s="14">
        <v>884085.44000000006</v>
      </c>
      <c r="Q28" s="14">
        <f t="shared" si="0"/>
        <v>4000000</v>
      </c>
      <c r="R28" s="14">
        <v>-58703.680000000051</v>
      </c>
      <c r="U28" s="1" t="s">
        <v>532</v>
      </c>
    </row>
    <row r="29" spans="1:21" ht="12" x14ac:dyDescent="0.2">
      <c r="A29" s="17"/>
      <c r="B29" s="18"/>
      <c r="C29" s="19" t="s">
        <v>22</v>
      </c>
      <c r="D29" s="18"/>
      <c r="E29" s="20"/>
      <c r="F29" s="21"/>
      <c r="G29" s="21">
        <v>95435976.725058138</v>
      </c>
      <c r="H29" s="22"/>
      <c r="I29" s="21">
        <v>87544452.757995009</v>
      </c>
      <c r="J29" s="23"/>
      <c r="K29" s="21"/>
      <c r="L29" s="21">
        <v>87544452.757995009</v>
      </c>
      <c r="M29" s="21"/>
      <c r="N29" s="21">
        <v>0</v>
      </c>
      <c r="O29" s="21"/>
      <c r="P29" s="21">
        <v>87814773.886647955</v>
      </c>
      <c r="Q29" s="21">
        <f>SUBTOTAL(9,Q6:Q28)</f>
        <v>287946038.39999998</v>
      </c>
      <c r="R29" s="21">
        <v>-7621202.8384102192</v>
      </c>
    </row>
    <row r="33" spans="17:17" x14ac:dyDescent="0.2">
      <c r="Q33" s="25"/>
    </row>
    <row r="38" spans="17:17" x14ac:dyDescent="0.2">
      <c r="Q38" s="25"/>
    </row>
  </sheetData>
  <autoFilter ref="A4:WWB28" xr:uid="{00000000-0009-0000-0000-000006000000}"/>
  <mergeCells count="3">
    <mergeCell ref="A1:R1"/>
    <mergeCell ref="A2:R2"/>
    <mergeCell ref="A3:R3"/>
  </mergeCells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8"/>
  <sheetViews>
    <sheetView workbookViewId="0">
      <selection activeCell="H20" sqref="H20"/>
    </sheetView>
  </sheetViews>
  <sheetFormatPr baseColWidth="10" defaultColWidth="8.83203125" defaultRowHeight="15" x14ac:dyDescent="0.2"/>
  <cols>
    <col min="1" max="1" width="18.33203125" customWidth="1"/>
    <col min="2" max="2" width="12.5" customWidth="1"/>
    <col min="3" max="3" width="45" customWidth="1"/>
    <col min="4" max="4" width="14" style="30" customWidth="1"/>
    <col min="5" max="5" width="12.83203125" style="30" bestFit="1" customWidth="1"/>
    <col min="6" max="6" width="12" style="30" bestFit="1" customWidth="1"/>
    <col min="7" max="7" width="8.83203125" style="30"/>
  </cols>
  <sheetData>
    <row r="1" spans="1:6" x14ac:dyDescent="0.2">
      <c r="B1" t="s">
        <v>535</v>
      </c>
      <c r="D1" s="30" t="s">
        <v>542</v>
      </c>
      <c r="E1" s="30" t="s">
        <v>543</v>
      </c>
      <c r="F1" s="30" t="s">
        <v>544</v>
      </c>
    </row>
    <row r="2" spans="1:6" x14ac:dyDescent="0.2">
      <c r="A2" t="s">
        <v>534</v>
      </c>
      <c r="B2" s="29" t="s">
        <v>536</v>
      </c>
      <c r="C2" t="s">
        <v>539</v>
      </c>
      <c r="D2" s="30">
        <v>49780000</v>
      </c>
    </row>
    <row r="3" spans="1:6" x14ac:dyDescent="0.2">
      <c r="A3" t="s">
        <v>534</v>
      </c>
      <c r="B3" s="29" t="s">
        <v>537</v>
      </c>
      <c r="C3" t="s">
        <v>540</v>
      </c>
      <c r="D3" s="30">
        <v>69530000</v>
      </c>
      <c r="F3" s="30">
        <v>3465000</v>
      </c>
    </row>
    <row r="4" spans="1:6" x14ac:dyDescent="0.2">
      <c r="A4" t="s">
        <v>534</v>
      </c>
      <c r="B4" s="29" t="s">
        <v>538</v>
      </c>
      <c r="C4" t="s">
        <v>541</v>
      </c>
      <c r="D4" s="30">
        <v>16770000</v>
      </c>
      <c r="E4" s="30">
        <v>650000</v>
      </c>
    </row>
    <row r="5" spans="1:6" x14ac:dyDescent="0.2">
      <c r="D5" s="30">
        <f>SUM(D2:D4)</f>
        <v>136080000</v>
      </c>
    </row>
    <row r="6" spans="1:6" x14ac:dyDescent="0.2">
      <c r="D6" s="30">
        <f>D5-132000000-F3</f>
        <v>615000</v>
      </c>
    </row>
    <row r="7" spans="1:6" x14ac:dyDescent="0.2">
      <c r="D7" s="30">
        <f>D6*0.05</f>
        <v>30750</v>
      </c>
    </row>
    <row r="8" spans="1:6" x14ac:dyDescent="0.2">
      <c r="C8" s="31" t="s">
        <v>545</v>
      </c>
      <c r="D8" s="30">
        <f>E4-D7</f>
        <v>619250</v>
      </c>
    </row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C6476-1513-204E-A023-4D915E8B7A73}">
  <sheetPr>
    <pageSetUpPr fitToPage="1"/>
  </sheetPr>
  <dimension ref="A1:E83"/>
  <sheetViews>
    <sheetView tabSelected="1" topLeftCell="A72" workbookViewId="0">
      <selection activeCell="H3" sqref="H3"/>
    </sheetView>
  </sheetViews>
  <sheetFormatPr baseColWidth="10" defaultRowHeight="14" x14ac:dyDescent="0.15"/>
  <cols>
    <col min="1" max="1" width="54.6640625" style="47" customWidth="1"/>
    <col min="2" max="2" width="7.83203125" style="47" customWidth="1"/>
    <col min="3" max="3" width="9" style="48" customWidth="1"/>
    <col min="4" max="4" width="12.33203125" style="47" bestFit="1" customWidth="1"/>
    <col min="5" max="5" width="14.33203125" style="46" customWidth="1"/>
    <col min="6" max="16384" width="10.83203125" style="47"/>
  </cols>
  <sheetData>
    <row r="1" spans="1:5" ht="46" customHeight="1" x14ac:dyDescent="0.15">
      <c r="A1" s="58" t="s">
        <v>565</v>
      </c>
      <c r="B1" s="58" t="s">
        <v>566</v>
      </c>
      <c r="C1" s="58" t="s">
        <v>567</v>
      </c>
      <c r="D1" s="58" t="s">
        <v>568</v>
      </c>
      <c r="E1" s="59" t="s">
        <v>33</v>
      </c>
    </row>
    <row r="2" spans="1:5" ht="19" x14ac:dyDescent="0.2">
      <c r="A2" s="49" t="s">
        <v>486</v>
      </c>
      <c r="B2" s="50" t="s">
        <v>35</v>
      </c>
      <c r="C2" s="51">
        <v>1</v>
      </c>
      <c r="D2" s="52">
        <v>230000</v>
      </c>
      <c r="E2" s="53">
        <f>C2*D2</f>
        <v>230000</v>
      </c>
    </row>
    <row r="3" spans="1:5" ht="19" x14ac:dyDescent="0.2">
      <c r="A3" s="49" t="s">
        <v>68</v>
      </c>
      <c r="B3" s="50" t="s">
        <v>35</v>
      </c>
      <c r="C3" s="51">
        <v>3</v>
      </c>
      <c r="D3" s="52">
        <v>135000</v>
      </c>
      <c r="E3" s="53">
        <f t="shared" ref="E3:E66" si="0">C3*D3</f>
        <v>405000</v>
      </c>
    </row>
    <row r="4" spans="1:5" ht="19" x14ac:dyDescent="0.2">
      <c r="A4" s="49" t="s">
        <v>70</v>
      </c>
      <c r="B4" s="50" t="s">
        <v>35</v>
      </c>
      <c r="C4" s="51">
        <v>3</v>
      </c>
      <c r="D4" s="52">
        <v>135000</v>
      </c>
      <c r="E4" s="53">
        <f t="shared" si="0"/>
        <v>405000</v>
      </c>
    </row>
    <row r="5" spans="1:5" ht="19" x14ac:dyDescent="0.2">
      <c r="A5" s="49" t="s">
        <v>71</v>
      </c>
      <c r="B5" s="50" t="s">
        <v>35</v>
      </c>
      <c r="C5" s="51">
        <v>3</v>
      </c>
      <c r="D5" s="52">
        <v>135000</v>
      </c>
      <c r="E5" s="53">
        <f t="shared" si="0"/>
        <v>405000</v>
      </c>
    </row>
    <row r="6" spans="1:5" ht="19" x14ac:dyDescent="0.2">
      <c r="A6" s="49" t="s">
        <v>73</v>
      </c>
      <c r="B6" s="50" t="s">
        <v>35</v>
      </c>
      <c r="C6" s="51">
        <v>3</v>
      </c>
      <c r="D6" s="52">
        <v>310000</v>
      </c>
      <c r="E6" s="53">
        <f t="shared" si="0"/>
        <v>930000</v>
      </c>
    </row>
    <row r="7" spans="1:5" ht="19" x14ac:dyDescent="0.2">
      <c r="A7" s="49" t="s">
        <v>291</v>
      </c>
      <c r="B7" s="50" t="s">
        <v>35</v>
      </c>
      <c r="C7" s="51">
        <v>3</v>
      </c>
      <c r="D7" s="52">
        <v>135000</v>
      </c>
      <c r="E7" s="53">
        <f t="shared" si="0"/>
        <v>405000</v>
      </c>
    </row>
    <row r="8" spans="1:5" ht="19" x14ac:dyDescent="0.2">
      <c r="A8" s="49" t="s">
        <v>488</v>
      </c>
      <c r="B8" s="50" t="s">
        <v>35</v>
      </c>
      <c r="C8" s="51">
        <v>1</v>
      </c>
      <c r="D8" s="52">
        <v>680000</v>
      </c>
      <c r="E8" s="53">
        <f t="shared" si="0"/>
        <v>680000</v>
      </c>
    </row>
    <row r="9" spans="1:5" ht="19" x14ac:dyDescent="0.2">
      <c r="A9" s="49" t="s">
        <v>489</v>
      </c>
      <c r="B9" s="50" t="s">
        <v>35</v>
      </c>
      <c r="C9" s="51">
        <v>1</v>
      </c>
      <c r="D9" s="52">
        <v>680000</v>
      </c>
      <c r="E9" s="53">
        <f t="shared" si="0"/>
        <v>680000</v>
      </c>
    </row>
    <row r="10" spans="1:5" ht="19" x14ac:dyDescent="0.2">
      <c r="A10" s="49" t="s">
        <v>491</v>
      </c>
      <c r="B10" s="50" t="s">
        <v>35</v>
      </c>
      <c r="C10" s="51">
        <v>1</v>
      </c>
      <c r="D10" s="52">
        <v>1020000</v>
      </c>
      <c r="E10" s="53">
        <f t="shared" si="0"/>
        <v>1020000</v>
      </c>
    </row>
    <row r="11" spans="1:5" ht="19" x14ac:dyDescent="0.2">
      <c r="A11" s="49" t="s">
        <v>493</v>
      </c>
      <c r="B11" s="50" t="s">
        <v>494</v>
      </c>
      <c r="C11" s="51">
        <v>4</v>
      </c>
      <c r="D11" s="52">
        <v>36500</v>
      </c>
      <c r="E11" s="53">
        <f t="shared" si="0"/>
        <v>146000</v>
      </c>
    </row>
    <row r="12" spans="1:5" ht="19" x14ac:dyDescent="0.2">
      <c r="A12" s="49" t="s">
        <v>81</v>
      </c>
      <c r="B12" s="50" t="s">
        <v>43</v>
      </c>
      <c r="C12" s="51">
        <v>182</v>
      </c>
      <c r="D12" s="52">
        <v>131182</v>
      </c>
      <c r="E12" s="53">
        <f t="shared" si="0"/>
        <v>23875124</v>
      </c>
    </row>
    <row r="13" spans="1:5" ht="19" x14ac:dyDescent="0.2">
      <c r="A13" s="49" t="s">
        <v>496</v>
      </c>
      <c r="B13" s="50" t="s">
        <v>43</v>
      </c>
      <c r="C13" s="51">
        <v>79</v>
      </c>
      <c r="D13" s="52">
        <v>367985</v>
      </c>
      <c r="E13" s="53">
        <f t="shared" si="0"/>
        <v>29070815</v>
      </c>
    </row>
    <row r="14" spans="1:5" ht="19" x14ac:dyDescent="0.2">
      <c r="A14" s="49" t="s">
        <v>497</v>
      </c>
      <c r="B14" s="50" t="s">
        <v>43</v>
      </c>
      <c r="C14" s="51">
        <v>49</v>
      </c>
      <c r="D14" s="52">
        <v>243265</v>
      </c>
      <c r="E14" s="53">
        <f t="shared" si="0"/>
        <v>11919985</v>
      </c>
    </row>
    <row r="15" spans="1:5" ht="19" x14ac:dyDescent="0.2">
      <c r="A15" s="49" t="s">
        <v>499</v>
      </c>
      <c r="B15" s="50" t="s">
        <v>43</v>
      </c>
      <c r="C15" s="51">
        <v>76</v>
      </c>
      <c r="D15" s="52">
        <v>106315</v>
      </c>
      <c r="E15" s="53">
        <f t="shared" si="0"/>
        <v>8079940</v>
      </c>
    </row>
    <row r="16" spans="1:5" ht="19" x14ac:dyDescent="0.2">
      <c r="A16" s="49" t="s">
        <v>501</v>
      </c>
      <c r="B16" s="50" t="s">
        <v>43</v>
      </c>
      <c r="C16" s="51">
        <v>36</v>
      </c>
      <c r="D16" s="52">
        <v>39091</v>
      </c>
      <c r="E16" s="53">
        <f t="shared" si="0"/>
        <v>1407276</v>
      </c>
    </row>
    <row r="17" spans="1:5" ht="19" x14ac:dyDescent="0.2">
      <c r="A17" s="49" t="s">
        <v>91</v>
      </c>
      <c r="B17" s="50" t="s">
        <v>58</v>
      </c>
      <c r="C17" s="51">
        <v>8</v>
      </c>
      <c r="D17" s="52">
        <v>2090000</v>
      </c>
      <c r="E17" s="53">
        <f t="shared" si="0"/>
        <v>16720000</v>
      </c>
    </row>
    <row r="18" spans="1:5" ht="19" x14ac:dyDescent="0.2">
      <c r="A18" s="49" t="s">
        <v>480</v>
      </c>
      <c r="B18" s="50" t="s">
        <v>58</v>
      </c>
      <c r="C18" s="51">
        <v>1</v>
      </c>
      <c r="D18" s="52">
        <v>15000</v>
      </c>
      <c r="E18" s="53">
        <f t="shared" si="0"/>
        <v>15000</v>
      </c>
    </row>
    <row r="19" spans="1:5" ht="19" x14ac:dyDescent="0.2">
      <c r="A19" s="49" t="s">
        <v>57</v>
      </c>
      <c r="B19" s="50" t="s">
        <v>58</v>
      </c>
      <c r="C19" s="51">
        <v>3</v>
      </c>
      <c r="D19" s="52">
        <v>350000</v>
      </c>
      <c r="E19" s="53">
        <f t="shared" si="0"/>
        <v>1050000</v>
      </c>
    </row>
    <row r="20" spans="1:5" ht="19" x14ac:dyDescent="0.2">
      <c r="A20" s="49" t="s">
        <v>447</v>
      </c>
      <c r="B20" s="50" t="s">
        <v>35</v>
      </c>
      <c r="C20" s="51">
        <v>1</v>
      </c>
      <c r="D20" s="52">
        <v>6455</v>
      </c>
      <c r="E20" s="53">
        <f t="shared" si="0"/>
        <v>6455</v>
      </c>
    </row>
    <row r="21" spans="1:5" ht="19" x14ac:dyDescent="0.2">
      <c r="A21" s="49" t="s">
        <v>302</v>
      </c>
      <c r="B21" s="50" t="s">
        <v>35</v>
      </c>
      <c r="C21" s="51">
        <v>2</v>
      </c>
      <c r="D21" s="52">
        <v>6455</v>
      </c>
      <c r="E21" s="53">
        <f t="shared" si="0"/>
        <v>12910</v>
      </c>
    </row>
    <row r="22" spans="1:5" ht="19" x14ac:dyDescent="0.2">
      <c r="A22" s="49" t="s">
        <v>448</v>
      </c>
      <c r="B22" s="50" t="s">
        <v>35</v>
      </c>
      <c r="C22" s="51">
        <v>2</v>
      </c>
      <c r="D22" s="52">
        <v>17600</v>
      </c>
      <c r="E22" s="53">
        <f t="shared" si="0"/>
        <v>35200</v>
      </c>
    </row>
    <row r="23" spans="1:5" ht="19" x14ac:dyDescent="0.2">
      <c r="A23" s="49" t="s">
        <v>304</v>
      </c>
      <c r="B23" s="50" t="s">
        <v>35</v>
      </c>
      <c r="C23" s="51">
        <v>5</v>
      </c>
      <c r="D23" s="52">
        <v>19800</v>
      </c>
      <c r="E23" s="53">
        <f t="shared" si="0"/>
        <v>99000</v>
      </c>
    </row>
    <row r="24" spans="1:5" ht="19" x14ac:dyDescent="0.2">
      <c r="A24" s="49" t="s">
        <v>99</v>
      </c>
      <c r="B24" s="50" t="s">
        <v>35</v>
      </c>
      <c r="C24" s="51">
        <v>24</v>
      </c>
      <c r="D24" s="52">
        <v>35000</v>
      </c>
      <c r="E24" s="53">
        <f t="shared" si="0"/>
        <v>840000</v>
      </c>
    </row>
    <row r="25" spans="1:5" ht="19" x14ac:dyDescent="0.2">
      <c r="A25" s="49" t="s">
        <v>101</v>
      </c>
      <c r="B25" s="50" t="s">
        <v>35</v>
      </c>
      <c r="C25" s="51">
        <v>6</v>
      </c>
      <c r="D25" s="52">
        <v>33200</v>
      </c>
      <c r="E25" s="53">
        <f t="shared" si="0"/>
        <v>199200</v>
      </c>
    </row>
    <row r="26" spans="1:5" ht="19" x14ac:dyDescent="0.2">
      <c r="A26" s="49" t="s">
        <v>305</v>
      </c>
      <c r="B26" s="50" t="s">
        <v>35</v>
      </c>
      <c r="C26" s="51">
        <v>8</v>
      </c>
      <c r="D26" s="52">
        <v>38300</v>
      </c>
      <c r="E26" s="53">
        <f t="shared" si="0"/>
        <v>306400</v>
      </c>
    </row>
    <row r="27" spans="1:5" ht="19" x14ac:dyDescent="0.2">
      <c r="A27" s="49" t="s">
        <v>103</v>
      </c>
      <c r="B27" s="50" t="s">
        <v>35</v>
      </c>
      <c r="C27" s="51">
        <v>6</v>
      </c>
      <c r="D27" s="52">
        <v>76400</v>
      </c>
      <c r="E27" s="53">
        <f t="shared" si="0"/>
        <v>458400</v>
      </c>
    </row>
    <row r="28" spans="1:5" ht="19" x14ac:dyDescent="0.2">
      <c r="A28" s="49" t="s">
        <v>105</v>
      </c>
      <c r="B28" s="50" t="s">
        <v>37</v>
      </c>
      <c r="C28" s="51">
        <v>69</v>
      </c>
      <c r="D28" s="52">
        <v>12627</v>
      </c>
      <c r="E28" s="53">
        <f t="shared" si="0"/>
        <v>871263</v>
      </c>
    </row>
    <row r="29" spans="1:5" ht="19" x14ac:dyDescent="0.2">
      <c r="A29" s="49" t="s">
        <v>503</v>
      </c>
      <c r="B29" s="50" t="s">
        <v>504</v>
      </c>
      <c r="C29" s="51">
        <v>1</v>
      </c>
      <c r="D29" s="52">
        <v>2780000</v>
      </c>
      <c r="E29" s="53">
        <f t="shared" si="0"/>
        <v>2780000</v>
      </c>
    </row>
    <row r="30" spans="1:5" ht="19" x14ac:dyDescent="0.2">
      <c r="A30" s="49" t="s">
        <v>506</v>
      </c>
      <c r="B30" s="50" t="s">
        <v>504</v>
      </c>
      <c r="C30" s="51">
        <v>4</v>
      </c>
      <c r="D30" s="52">
        <v>3452546</v>
      </c>
      <c r="E30" s="53">
        <f t="shared" si="0"/>
        <v>13810184</v>
      </c>
    </row>
    <row r="31" spans="1:5" ht="19" x14ac:dyDescent="0.2">
      <c r="A31" s="54" t="s">
        <v>307</v>
      </c>
      <c r="B31" s="50" t="s">
        <v>35</v>
      </c>
      <c r="C31" s="51">
        <v>7</v>
      </c>
      <c r="D31" s="52">
        <v>6500</v>
      </c>
      <c r="E31" s="53">
        <f t="shared" si="0"/>
        <v>45500</v>
      </c>
    </row>
    <row r="32" spans="1:5" ht="19" x14ac:dyDescent="0.2">
      <c r="A32" s="54" t="s">
        <v>449</v>
      </c>
      <c r="B32" s="50" t="s">
        <v>35</v>
      </c>
      <c r="C32" s="51">
        <v>1</v>
      </c>
      <c r="D32" s="52">
        <v>5545</v>
      </c>
      <c r="E32" s="53">
        <f t="shared" si="0"/>
        <v>5545</v>
      </c>
    </row>
    <row r="33" spans="1:5" ht="19" x14ac:dyDescent="0.2">
      <c r="A33" s="54" t="s">
        <v>309</v>
      </c>
      <c r="B33" s="50" t="s">
        <v>35</v>
      </c>
      <c r="C33" s="51">
        <v>74</v>
      </c>
      <c r="D33" s="52">
        <v>7364</v>
      </c>
      <c r="E33" s="53">
        <f t="shared" si="0"/>
        <v>544936</v>
      </c>
    </row>
    <row r="34" spans="1:5" ht="19" x14ac:dyDescent="0.2">
      <c r="A34" s="54" t="s">
        <v>310</v>
      </c>
      <c r="B34" s="50" t="s">
        <v>35</v>
      </c>
      <c r="C34" s="51">
        <v>20</v>
      </c>
      <c r="D34" s="52">
        <v>12909</v>
      </c>
      <c r="E34" s="53">
        <f t="shared" si="0"/>
        <v>258180</v>
      </c>
    </row>
    <row r="35" spans="1:5" ht="19" x14ac:dyDescent="0.2">
      <c r="A35" s="54" t="s">
        <v>450</v>
      </c>
      <c r="B35" s="50" t="s">
        <v>35</v>
      </c>
      <c r="C35" s="51">
        <v>8</v>
      </c>
      <c r="D35" s="52">
        <v>40182</v>
      </c>
      <c r="E35" s="53">
        <f t="shared" si="0"/>
        <v>321456</v>
      </c>
    </row>
    <row r="36" spans="1:5" ht="19" x14ac:dyDescent="0.2">
      <c r="A36" s="54" t="s">
        <v>312</v>
      </c>
      <c r="B36" s="50" t="s">
        <v>35</v>
      </c>
      <c r="C36" s="51">
        <v>10</v>
      </c>
      <c r="D36" s="52">
        <v>40182</v>
      </c>
      <c r="E36" s="53">
        <f t="shared" si="0"/>
        <v>401820</v>
      </c>
    </row>
    <row r="37" spans="1:5" ht="19" x14ac:dyDescent="0.2">
      <c r="A37" s="54" t="s">
        <v>314</v>
      </c>
      <c r="B37" s="50" t="s">
        <v>35</v>
      </c>
      <c r="C37" s="51">
        <v>6</v>
      </c>
      <c r="D37" s="52">
        <v>69300</v>
      </c>
      <c r="E37" s="53">
        <f t="shared" si="0"/>
        <v>415800</v>
      </c>
    </row>
    <row r="38" spans="1:5" ht="19" x14ac:dyDescent="0.2">
      <c r="A38" s="54" t="s">
        <v>316</v>
      </c>
      <c r="B38" s="50" t="s">
        <v>35</v>
      </c>
      <c r="C38" s="51">
        <v>12</v>
      </c>
      <c r="D38" s="52">
        <v>5100</v>
      </c>
      <c r="E38" s="53">
        <f t="shared" si="0"/>
        <v>61200</v>
      </c>
    </row>
    <row r="39" spans="1:5" ht="19" x14ac:dyDescent="0.2">
      <c r="A39" s="54" t="s">
        <v>318</v>
      </c>
      <c r="B39" s="50" t="s">
        <v>35</v>
      </c>
      <c r="C39" s="51">
        <v>12</v>
      </c>
      <c r="D39" s="52">
        <v>8000</v>
      </c>
      <c r="E39" s="53">
        <f t="shared" si="0"/>
        <v>96000</v>
      </c>
    </row>
    <row r="40" spans="1:5" ht="19" x14ac:dyDescent="0.2">
      <c r="A40" s="54" t="s">
        <v>320</v>
      </c>
      <c r="B40" s="50" t="s">
        <v>35</v>
      </c>
      <c r="C40" s="51">
        <v>10</v>
      </c>
      <c r="D40" s="52">
        <v>11800</v>
      </c>
      <c r="E40" s="53">
        <f t="shared" si="0"/>
        <v>118000</v>
      </c>
    </row>
    <row r="41" spans="1:5" ht="19" x14ac:dyDescent="0.2">
      <c r="A41" s="54" t="s">
        <v>321</v>
      </c>
      <c r="B41" s="50" t="s">
        <v>35</v>
      </c>
      <c r="C41" s="51">
        <v>9</v>
      </c>
      <c r="D41" s="52">
        <v>44700</v>
      </c>
      <c r="E41" s="53">
        <f t="shared" si="0"/>
        <v>402300</v>
      </c>
    </row>
    <row r="42" spans="1:5" ht="19" x14ac:dyDescent="0.2">
      <c r="A42" s="54" t="s">
        <v>383</v>
      </c>
      <c r="B42" s="50" t="s">
        <v>35</v>
      </c>
      <c r="C42" s="51">
        <v>8</v>
      </c>
      <c r="D42" s="52">
        <v>44700</v>
      </c>
      <c r="E42" s="53">
        <f t="shared" si="0"/>
        <v>357600</v>
      </c>
    </row>
    <row r="43" spans="1:5" ht="19" x14ac:dyDescent="0.2">
      <c r="A43" s="54" t="s">
        <v>508</v>
      </c>
      <c r="B43" s="50" t="s">
        <v>509</v>
      </c>
      <c r="C43" s="51">
        <v>4</v>
      </c>
      <c r="D43" s="52">
        <v>150000</v>
      </c>
      <c r="E43" s="53">
        <f t="shared" si="0"/>
        <v>600000</v>
      </c>
    </row>
    <row r="44" spans="1:5" ht="19" x14ac:dyDescent="0.2">
      <c r="A44" s="54" t="s">
        <v>109</v>
      </c>
      <c r="B44" s="50" t="s">
        <v>58</v>
      </c>
      <c r="C44" s="51">
        <v>20</v>
      </c>
      <c r="D44" s="52">
        <v>5000</v>
      </c>
      <c r="E44" s="53">
        <f t="shared" si="0"/>
        <v>100000</v>
      </c>
    </row>
    <row r="45" spans="1:5" ht="19" x14ac:dyDescent="0.2">
      <c r="A45" s="54" t="s">
        <v>55</v>
      </c>
      <c r="B45" s="50" t="s">
        <v>35</v>
      </c>
      <c r="C45" s="51">
        <v>288</v>
      </c>
      <c r="D45" s="52">
        <v>5000</v>
      </c>
      <c r="E45" s="53">
        <f t="shared" si="0"/>
        <v>1440000</v>
      </c>
    </row>
    <row r="46" spans="1:5" ht="19" x14ac:dyDescent="0.2">
      <c r="A46" s="54" t="s">
        <v>326</v>
      </c>
      <c r="B46" s="50" t="s">
        <v>35</v>
      </c>
      <c r="C46" s="51">
        <v>8</v>
      </c>
      <c r="D46" s="52">
        <v>52000</v>
      </c>
      <c r="E46" s="53">
        <f t="shared" si="0"/>
        <v>416000</v>
      </c>
    </row>
    <row r="47" spans="1:5" ht="19" x14ac:dyDescent="0.2">
      <c r="A47" s="54" t="s">
        <v>327</v>
      </c>
      <c r="B47" s="50" t="s">
        <v>35</v>
      </c>
      <c r="C47" s="51">
        <v>18</v>
      </c>
      <c r="D47" s="52">
        <v>10100</v>
      </c>
      <c r="E47" s="53">
        <f t="shared" si="0"/>
        <v>181800</v>
      </c>
    </row>
    <row r="48" spans="1:5" ht="19" x14ac:dyDescent="0.2">
      <c r="A48" s="54" t="s">
        <v>451</v>
      </c>
      <c r="B48" s="50" t="s">
        <v>35</v>
      </c>
      <c r="C48" s="51">
        <v>6</v>
      </c>
      <c r="D48" s="52">
        <v>17500</v>
      </c>
      <c r="E48" s="53">
        <f t="shared" si="0"/>
        <v>105000</v>
      </c>
    </row>
    <row r="49" spans="1:5" ht="19" x14ac:dyDescent="0.2">
      <c r="A49" s="54" t="s">
        <v>328</v>
      </c>
      <c r="B49" s="50" t="s">
        <v>35</v>
      </c>
      <c r="C49" s="51">
        <v>34</v>
      </c>
      <c r="D49" s="52">
        <v>31800</v>
      </c>
      <c r="E49" s="53">
        <f t="shared" si="0"/>
        <v>1081200</v>
      </c>
    </row>
    <row r="50" spans="1:5" ht="19" x14ac:dyDescent="0.2">
      <c r="A50" s="54" t="s">
        <v>329</v>
      </c>
      <c r="B50" s="50" t="s">
        <v>35</v>
      </c>
      <c r="C50" s="51">
        <v>12</v>
      </c>
      <c r="D50" s="52">
        <v>3900</v>
      </c>
      <c r="E50" s="53">
        <f t="shared" si="0"/>
        <v>46800</v>
      </c>
    </row>
    <row r="51" spans="1:5" ht="19" x14ac:dyDescent="0.2">
      <c r="A51" s="54" t="s">
        <v>468</v>
      </c>
      <c r="B51" s="50" t="s">
        <v>58</v>
      </c>
      <c r="C51" s="51">
        <v>2</v>
      </c>
      <c r="D51" s="52">
        <v>110000</v>
      </c>
      <c r="E51" s="53">
        <f t="shared" si="0"/>
        <v>220000</v>
      </c>
    </row>
    <row r="52" spans="1:5" ht="19" x14ac:dyDescent="0.2">
      <c r="A52" s="54" t="s">
        <v>510</v>
      </c>
      <c r="B52" s="50" t="s">
        <v>35</v>
      </c>
      <c r="C52" s="51">
        <v>1</v>
      </c>
      <c r="D52" s="52">
        <v>282000</v>
      </c>
      <c r="E52" s="53">
        <f t="shared" si="0"/>
        <v>282000</v>
      </c>
    </row>
    <row r="53" spans="1:5" ht="19" x14ac:dyDescent="0.2">
      <c r="A53" s="54" t="s">
        <v>111</v>
      </c>
      <c r="B53" s="50" t="s">
        <v>43</v>
      </c>
      <c r="C53" s="51">
        <v>4768</v>
      </c>
      <c r="D53" s="52">
        <v>5720</v>
      </c>
      <c r="E53" s="53">
        <f t="shared" si="0"/>
        <v>27272960</v>
      </c>
    </row>
    <row r="54" spans="1:5" ht="19" x14ac:dyDescent="0.2">
      <c r="A54" s="54" t="s">
        <v>442</v>
      </c>
      <c r="B54" s="50" t="s">
        <v>43</v>
      </c>
      <c r="C54" s="51">
        <v>2384</v>
      </c>
      <c r="D54" s="52">
        <v>5720</v>
      </c>
      <c r="E54" s="53">
        <f t="shared" si="0"/>
        <v>13636480</v>
      </c>
    </row>
    <row r="55" spans="1:5" ht="19" x14ac:dyDescent="0.2">
      <c r="A55" s="54" t="s">
        <v>65</v>
      </c>
      <c r="B55" s="50" t="s">
        <v>35</v>
      </c>
      <c r="C55" s="51">
        <v>76</v>
      </c>
      <c r="D55" s="52">
        <v>5000</v>
      </c>
      <c r="E55" s="53">
        <f t="shared" si="0"/>
        <v>380000</v>
      </c>
    </row>
    <row r="56" spans="1:5" ht="19" x14ac:dyDescent="0.2">
      <c r="A56" s="54" t="s">
        <v>453</v>
      </c>
      <c r="B56" s="50" t="s">
        <v>35</v>
      </c>
      <c r="C56" s="51">
        <v>1</v>
      </c>
      <c r="D56" s="52">
        <v>2909</v>
      </c>
      <c r="E56" s="53">
        <f t="shared" si="0"/>
        <v>2909</v>
      </c>
    </row>
    <row r="57" spans="1:5" ht="19" x14ac:dyDescent="0.2">
      <c r="A57" s="54" t="s">
        <v>331</v>
      </c>
      <c r="B57" s="50" t="s">
        <v>35</v>
      </c>
      <c r="C57" s="51">
        <v>28</v>
      </c>
      <c r="D57" s="52">
        <v>4909</v>
      </c>
      <c r="E57" s="53">
        <f t="shared" si="0"/>
        <v>137452</v>
      </c>
    </row>
    <row r="58" spans="1:5" ht="19" x14ac:dyDescent="0.2">
      <c r="A58" s="54" t="s">
        <v>333</v>
      </c>
      <c r="B58" s="50" t="s">
        <v>35</v>
      </c>
      <c r="C58" s="51">
        <v>5</v>
      </c>
      <c r="D58" s="52">
        <v>7636</v>
      </c>
      <c r="E58" s="53">
        <f t="shared" si="0"/>
        <v>38180</v>
      </c>
    </row>
    <row r="59" spans="1:5" ht="19" x14ac:dyDescent="0.2">
      <c r="A59" s="54" t="s">
        <v>513</v>
      </c>
      <c r="B59" s="50" t="s">
        <v>58</v>
      </c>
      <c r="C59" s="51">
        <v>1</v>
      </c>
      <c r="D59" s="52">
        <v>42000</v>
      </c>
      <c r="E59" s="53">
        <f t="shared" si="0"/>
        <v>42000</v>
      </c>
    </row>
    <row r="60" spans="1:5" ht="19" x14ac:dyDescent="0.2">
      <c r="A60" s="54" t="s">
        <v>122</v>
      </c>
      <c r="B60" s="50" t="s">
        <v>58</v>
      </c>
      <c r="C60" s="51">
        <v>12</v>
      </c>
      <c r="D60" s="52">
        <v>232727</v>
      </c>
      <c r="E60" s="53">
        <f t="shared" si="0"/>
        <v>2792724</v>
      </c>
    </row>
    <row r="61" spans="1:5" ht="19" x14ac:dyDescent="0.2">
      <c r="A61" s="49" t="s">
        <v>124</v>
      </c>
      <c r="B61" s="50" t="s">
        <v>58</v>
      </c>
      <c r="C61" s="51">
        <v>8</v>
      </c>
      <c r="D61" s="52">
        <v>2840000</v>
      </c>
      <c r="E61" s="53">
        <f t="shared" si="0"/>
        <v>22720000</v>
      </c>
    </row>
    <row r="62" spans="1:5" ht="19" x14ac:dyDescent="0.2">
      <c r="A62" s="49" t="s">
        <v>126</v>
      </c>
      <c r="B62" s="50" t="s">
        <v>58</v>
      </c>
      <c r="C62" s="51">
        <v>30</v>
      </c>
      <c r="D62" s="52">
        <v>396000</v>
      </c>
      <c r="E62" s="53">
        <f t="shared" si="0"/>
        <v>11880000</v>
      </c>
    </row>
    <row r="63" spans="1:5" ht="19" x14ac:dyDescent="0.2">
      <c r="A63" s="49" t="s">
        <v>334</v>
      </c>
      <c r="B63" s="50" t="s">
        <v>58</v>
      </c>
      <c r="C63" s="51">
        <v>8</v>
      </c>
      <c r="D63" s="52">
        <v>198000</v>
      </c>
      <c r="E63" s="53">
        <f t="shared" si="0"/>
        <v>1584000</v>
      </c>
    </row>
    <row r="64" spans="1:5" ht="19" x14ac:dyDescent="0.2">
      <c r="A64" s="49" t="s">
        <v>128</v>
      </c>
      <c r="B64" s="50" t="s">
        <v>35</v>
      </c>
      <c r="C64" s="51">
        <v>57</v>
      </c>
      <c r="D64" s="52">
        <v>5100</v>
      </c>
      <c r="E64" s="53">
        <f t="shared" si="0"/>
        <v>290700</v>
      </c>
    </row>
    <row r="65" spans="1:5" ht="19" x14ac:dyDescent="0.2">
      <c r="A65" s="49" t="s">
        <v>53</v>
      </c>
      <c r="B65" s="50" t="s">
        <v>35</v>
      </c>
      <c r="C65" s="51">
        <v>3</v>
      </c>
      <c r="D65" s="52">
        <v>182000</v>
      </c>
      <c r="E65" s="53">
        <f t="shared" si="0"/>
        <v>546000</v>
      </c>
    </row>
    <row r="66" spans="1:5" ht="19" x14ac:dyDescent="0.2">
      <c r="A66" s="49" t="s">
        <v>444</v>
      </c>
      <c r="B66" s="50" t="s">
        <v>35</v>
      </c>
      <c r="C66" s="51">
        <v>2</v>
      </c>
      <c r="D66" s="52">
        <v>160000</v>
      </c>
      <c r="E66" s="53">
        <f t="shared" si="0"/>
        <v>320000</v>
      </c>
    </row>
    <row r="67" spans="1:5" ht="19" x14ac:dyDescent="0.2">
      <c r="A67" s="49" t="s">
        <v>155</v>
      </c>
      <c r="B67" s="50" t="s">
        <v>35</v>
      </c>
      <c r="C67" s="51">
        <v>36</v>
      </c>
      <c r="D67" s="52">
        <v>33000</v>
      </c>
      <c r="E67" s="53">
        <f t="shared" ref="E67:E83" si="1">C67*D67</f>
        <v>1188000</v>
      </c>
    </row>
    <row r="68" spans="1:5" ht="19" x14ac:dyDescent="0.2">
      <c r="A68" s="49" t="s">
        <v>157</v>
      </c>
      <c r="B68" s="50" t="s">
        <v>35</v>
      </c>
      <c r="C68" s="51">
        <v>12</v>
      </c>
      <c r="D68" s="52">
        <v>50000</v>
      </c>
      <c r="E68" s="53">
        <f t="shared" si="1"/>
        <v>600000</v>
      </c>
    </row>
    <row r="69" spans="1:5" ht="19" x14ac:dyDescent="0.2">
      <c r="A69" s="49" t="s">
        <v>159</v>
      </c>
      <c r="B69" s="50" t="s">
        <v>35</v>
      </c>
      <c r="C69" s="51">
        <v>4</v>
      </c>
      <c r="D69" s="52">
        <v>160000</v>
      </c>
      <c r="E69" s="53">
        <f t="shared" si="1"/>
        <v>640000</v>
      </c>
    </row>
    <row r="70" spans="1:5" ht="19" x14ac:dyDescent="0.2">
      <c r="A70" s="55" t="s">
        <v>552</v>
      </c>
      <c r="B70" s="56"/>
      <c r="C70" s="57"/>
      <c r="D70" s="52"/>
      <c r="E70" s="53">
        <f t="shared" si="1"/>
        <v>0</v>
      </c>
    </row>
    <row r="71" spans="1:5" ht="19" x14ac:dyDescent="0.2">
      <c r="A71" s="49" t="s">
        <v>298</v>
      </c>
      <c r="B71" s="50" t="s">
        <v>58</v>
      </c>
      <c r="C71" s="51">
        <v>7</v>
      </c>
      <c r="D71" s="52">
        <v>3460000</v>
      </c>
      <c r="E71" s="53">
        <f t="shared" si="1"/>
        <v>24220000</v>
      </c>
    </row>
    <row r="72" spans="1:5" ht="38" x14ac:dyDescent="0.2">
      <c r="A72" s="49" t="s">
        <v>285</v>
      </c>
      <c r="B72" s="50" t="s">
        <v>58</v>
      </c>
      <c r="C72" s="51">
        <v>4</v>
      </c>
      <c r="D72" s="52">
        <v>850000</v>
      </c>
      <c r="E72" s="53">
        <f t="shared" si="1"/>
        <v>3400000</v>
      </c>
    </row>
    <row r="73" spans="1:5" ht="38" x14ac:dyDescent="0.2">
      <c r="A73" s="49" t="s">
        <v>445</v>
      </c>
      <c r="B73" s="50" t="s">
        <v>58</v>
      </c>
      <c r="C73" s="51">
        <v>2</v>
      </c>
      <c r="D73" s="52">
        <v>850000</v>
      </c>
      <c r="E73" s="53">
        <f t="shared" si="1"/>
        <v>1700000</v>
      </c>
    </row>
    <row r="74" spans="1:5" ht="19" x14ac:dyDescent="0.2">
      <c r="A74" s="49" t="s">
        <v>284</v>
      </c>
      <c r="B74" s="50" t="s">
        <v>58</v>
      </c>
      <c r="C74" s="51">
        <v>6</v>
      </c>
      <c r="D74" s="52">
        <v>280000</v>
      </c>
      <c r="E74" s="53">
        <f t="shared" si="1"/>
        <v>1680000</v>
      </c>
    </row>
    <row r="75" spans="1:5" ht="19" x14ac:dyDescent="0.2">
      <c r="A75" s="49" t="s">
        <v>295</v>
      </c>
      <c r="B75" s="50" t="s">
        <v>296</v>
      </c>
      <c r="C75" s="51">
        <v>3</v>
      </c>
      <c r="D75" s="52">
        <v>7500000</v>
      </c>
      <c r="E75" s="53">
        <f t="shared" si="1"/>
        <v>22500000</v>
      </c>
    </row>
    <row r="76" spans="1:5" ht="19" x14ac:dyDescent="0.2">
      <c r="A76" s="49" t="s">
        <v>64</v>
      </c>
      <c r="B76" s="50" t="s">
        <v>35</v>
      </c>
      <c r="C76" s="51">
        <v>12</v>
      </c>
      <c r="D76" s="52">
        <v>150000</v>
      </c>
      <c r="E76" s="53">
        <f t="shared" si="1"/>
        <v>1800000</v>
      </c>
    </row>
    <row r="77" spans="1:5" ht="19" x14ac:dyDescent="0.2">
      <c r="A77" s="49" t="s">
        <v>289</v>
      </c>
      <c r="B77" s="50" t="s">
        <v>35</v>
      </c>
      <c r="C77" s="51">
        <v>6</v>
      </c>
      <c r="D77" s="52">
        <v>120000</v>
      </c>
      <c r="E77" s="53">
        <f t="shared" si="1"/>
        <v>720000</v>
      </c>
    </row>
    <row r="78" spans="1:5" ht="19" x14ac:dyDescent="0.2">
      <c r="A78" s="49" t="s">
        <v>379</v>
      </c>
      <c r="B78" s="50" t="s">
        <v>35</v>
      </c>
      <c r="C78" s="51">
        <v>4</v>
      </c>
      <c r="D78" s="52">
        <v>120000</v>
      </c>
      <c r="E78" s="53">
        <f t="shared" si="1"/>
        <v>480000</v>
      </c>
    </row>
    <row r="79" spans="1:5" ht="19" x14ac:dyDescent="0.2">
      <c r="A79" s="49" t="s">
        <v>323</v>
      </c>
      <c r="B79" s="50" t="s">
        <v>58</v>
      </c>
      <c r="C79" s="51">
        <v>6</v>
      </c>
      <c r="D79" s="52">
        <v>1170000</v>
      </c>
      <c r="E79" s="53">
        <f t="shared" si="1"/>
        <v>7020000</v>
      </c>
    </row>
    <row r="80" spans="1:5" ht="19" x14ac:dyDescent="0.2">
      <c r="A80" s="49" t="s">
        <v>325</v>
      </c>
      <c r="B80" s="50" t="s">
        <v>58</v>
      </c>
      <c r="C80" s="51">
        <v>3</v>
      </c>
      <c r="D80" s="52">
        <v>1240000</v>
      </c>
      <c r="E80" s="53">
        <f t="shared" si="1"/>
        <v>3720000</v>
      </c>
    </row>
    <row r="81" spans="1:5" ht="19" x14ac:dyDescent="0.2">
      <c r="A81" s="49" t="s">
        <v>283</v>
      </c>
      <c r="B81" s="50" t="s">
        <v>58</v>
      </c>
      <c r="C81" s="51">
        <v>3</v>
      </c>
      <c r="D81" s="52">
        <v>830000</v>
      </c>
      <c r="E81" s="53">
        <f t="shared" si="1"/>
        <v>2490000</v>
      </c>
    </row>
    <row r="82" spans="1:5" ht="19" x14ac:dyDescent="0.2">
      <c r="A82" s="49" t="s">
        <v>363</v>
      </c>
      <c r="B82" s="50" t="s">
        <v>58</v>
      </c>
      <c r="C82" s="51">
        <v>6</v>
      </c>
      <c r="D82" s="52">
        <v>580000</v>
      </c>
      <c r="E82" s="53">
        <f t="shared" si="1"/>
        <v>3480000</v>
      </c>
    </row>
    <row r="83" spans="1:5" ht="19" x14ac:dyDescent="0.2">
      <c r="A83" s="49" t="s">
        <v>365</v>
      </c>
      <c r="B83" s="50" t="s">
        <v>35</v>
      </c>
      <c r="C83" s="51">
        <v>7</v>
      </c>
      <c r="D83" s="52">
        <v>180000</v>
      </c>
      <c r="E83" s="53">
        <f t="shared" si="1"/>
        <v>1260000</v>
      </c>
    </row>
  </sheetData>
  <pageMargins left="0.7" right="0.7" top="0.75" bottom="0.75" header="0.3" footer="0.3"/>
  <pageSetup paperSize="9" scale="98" fitToHeight="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Sheet1</vt:lpstr>
      <vt:lpstr>Sheet2</vt:lpstr>
      <vt:lpstr>Sheet3</vt:lpstr>
      <vt:lpstr>tổng</vt:lpstr>
      <vt:lpstr>VL</vt:lpstr>
      <vt:lpstr>máy</vt:lpstr>
      <vt:lpstr>Sheet8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cp:lastPrinted>2025-12-29T04:08:49Z</cp:lastPrinted>
  <dcterms:created xsi:type="dcterms:W3CDTF">2025-06-03T04:33:29Z</dcterms:created>
  <dcterms:modified xsi:type="dcterms:W3CDTF">2025-12-30T07:25:03Z</dcterms:modified>
</cp:coreProperties>
</file>