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5B38E78-CABB-4749-B4F3-4C0FD5BB4150}" xr6:coauthVersionLast="47" xr6:coauthVersionMax="47" xr10:uidLastSave="{00000000-0000-0000-0000-000000000000}"/>
  <bookViews>
    <workbookView xWindow="-120" yWindow="-120" windowWidth="29040" windowHeight="15840" activeTab="3" xr2:uid="{B1DE1850-E86D-43C3-95AE-1FA75E367606}"/>
  </bookViews>
  <sheets>
    <sheet name="Cống Đông Hải" sheetId="2" r:id="rId1"/>
    <sheet name="Cống Kết" sheetId="3" r:id="rId2"/>
    <sheet name="Cống Tiểu Trà" sheetId="4" r:id="rId3"/>
    <sheet name="Cống Mông Thượng 7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6" l="1"/>
  <c r="F6" i="6"/>
  <c r="F11" i="6"/>
  <c r="F12" i="6"/>
  <c r="F13" i="6"/>
  <c r="F5" i="6"/>
  <c r="F5" i="4"/>
  <c r="F11" i="4"/>
  <c r="F12" i="4"/>
  <c r="F5" i="3"/>
  <c r="F16" i="3" s="1"/>
  <c r="F10" i="3"/>
  <c r="F11" i="3"/>
  <c r="F4" i="3"/>
  <c r="F11" i="2"/>
  <c r="F16" i="2"/>
  <c r="F20" i="2"/>
  <c r="F6" i="2"/>
  <c r="F4" i="2"/>
  <c r="D15" i="6" l="1"/>
  <c r="D8" i="6"/>
  <c r="D18" i="6" s="1"/>
  <c r="D14" i="4"/>
  <c r="D13" i="3"/>
  <c r="D16" i="3" s="1"/>
  <c r="D7" i="3"/>
  <c r="D18" i="2"/>
  <c r="D14" i="2"/>
  <c r="D4" i="4" l="1"/>
  <c r="D5" i="2"/>
  <c r="F4" i="4" l="1"/>
  <c r="F17" i="4" s="1"/>
  <c r="D7" i="4"/>
  <c r="D17" i="4" s="1"/>
  <c r="F5" i="2"/>
  <c r="F23" i="2" s="1"/>
  <c r="D8" i="2"/>
  <c r="D23" i="2" s="1"/>
</calcChain>
</file>

<file path=xl/sharedStrings.xml><?xml version="1.0" encoding="utf-8"?>
<sst xmlns="http://schemas.openxmlformats.org/spreadsheetml/2006/main" count="81" uniqueCount="27">
  <si>
    <t>STT</t>
  </si>
  <si>
    <t>TÊN VẬT TƯ</t>
  </si>
  <si>
    <t>ĐƠN VỊ</t>
  </si>
  <si>
    <t>KHỐI LƯỢNG</t>
  </si>
  <si>
    <t>Thép U150-75-6,5</t>
  </si>
  <si>
    <t>Kg</t>
  </si>
  <si>
    <t>Thép L100-100-10</t>
  </si>
  <si>
    <t>Thép U100-46-4,5</t>
  </si>
  <si>
    <t>Thép L63-63-6</t>
  </si>
  <si>
    <t>Thép tấm 6mm</t>
  </si>
  <si>
    <t>Thép tấm 10mm</t>
  </si>
  <si>
    <t>Thép nẹp cao su</t>
  </si>
  <si>
    <t>Thép tấm nẹp cao su</t>
  </si>
  <si>
    <t>Thép U100-45-4,5</t>
  </si>
  <si>
    <t>Thép hộp 60*30</t>
  </si>
  <si>
    <t xml:space="preserve">Thép ống tròn   60 </t>
  </si>
  <si>
    <t>Thép L80-80-8</t>
  </si>
  <si>
    <t>Cộng</t>
  </si>
  <si>
    <t>Cống Đông Hải</t>
  </si>
  <si>
    <t>Cống Kết</t>
  </si>
  <si>
    <t>Cống Tiểu Trà</t>
  </si>
  <si>
    <t>Tổng cộng</t>
  </si>
  <si>
    <t>Đơn giá</t>
  </si>
  <si>
    <t>Thành tiền</t>
  </si>
  <si>
    <t>Cống Mông Thượng</t>
  </si>
  <si>
    <t>ĐƠN GIÁ</t>
  </si>
  <si>
    <t>THÀNH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</si>
</sst>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1">
    <font>
      <sz val="11"/>
      <color theme="1"/>
      <name val="Aptos Narrow"/>
      <family val="2"/>
      <charset val="163"/>
      <scheme val="minor"/>
    </font>
    <font>
      <sz val="13"/>
      <color theme="1"/>
      <name val="Aptos Display"/>
      <family val="1"/>
      <scheme val="major"/>
    </font>
    <font>
      <b/>
      <sz val="13"/>
      <color theme="1"/>
      <name val="Aptos Display"/>
      <family val="1"/>
      <scheme val="major"/>
    </font>
    <font>
      <b/>
      <sz val="13"/>
      <color theme="1"/>
      <name val="Aptos Display"/>
      <scheme val="major"/>
    </font>
    <font>
      <sz val="13"/>
      <color theme="1"/>
      <name val="Aptos Display"/>
      <scheme val="major"/>
    </font>
    <font>
      <b/>
      <sz val="14"/>
      <color theme="1"/>
      <name val="Aptos Display"/>
      <scheme val="major"/>
    </font>
    <font>
      <sz val="12"/>
      <color theme="1"/>
      <name val="Aptos Narrow"/>
      <family val="2"/>
      <charset val="163"/>
      <scheme val="minor"/>
    </font>
    <font>
      <b/>
      <sz val="12"/>
      <color theme="1"/>
      <name val="Aptos Display"/>
      <family val="1"/>
      <scheme val="major"/>
    </font>
    <font>
      <b/>
      <sz val="12"/>
      <color theme="1"/>
      <name val="Aptos Narrow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0" fillId="0" borderId="0" xfId="0" applyNumberForma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65" fontId="1" fillId="0" borderId="3" xfId="0" applyNumberFormat="1" applyFont="1" applyBorder="1"/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3" fillId="0" borderId="3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165" fontId="1" fillId="0" borderId="0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4" fillId="0" borderId="2" xfId="0" applyFont="1" applyBorder="1"/>
    <xf numFmtId="0" fontId="4" fillId="0" borderId="3" xfId="0" applyFont="1" applyBorder="1"/>
    <xf numFmtId="165" fontId="4" fillId="0" borderId="3" xfId="0" applyNumberFormat="1" applyFont="1" applyBorder="1"/>
    <xf numFmtId="165" fontId="1" fillId="0" borderId="4" xfId="0" applyNumberFormat="1" applyFont="1" applyBorder="1"/>
    <xf numFmtId="164" fontId="0" fillId="0" borderId="0" xfId="0" applyNumberFormat="1" applyBorder="1"/>
    <xf numFmtId="0" fontId="2" fillId="0" borderId="11" xfId="0" applyFont="1" applyBorder="1" applyAlignment="1">
      <alignment horizontal="center" vertical="center"/>
    </xf>
    <xf numFmtId="3" fontId="6" fillId="0" borderId="6" xfId="0" applyNumberFormat="1" applyFont="1" applyBorder="1"/>
    <xf numFmtId="3" fontId="7" fillId="0" borderId="11" xfId="0" applyNumberFormat="1" applyFont="1" applyFill="1" applyBorder="1" applyAlignment="1">
      <alignment horizontal="center" vertical="center"/>
    </xf>
    <xf numFmtId="3" fontId="6" fillId="0" borderId="9" xfId="0" applyNumberFormat="1" applyFont="1" applyBorder="1"/>
    <xf numFmtId="3" fontId="6" fillId="0" borderId="3" xfId="0" applyNumberFormat="1" applyFont="1" applyBorder="1"/>
    <xf numFmtId="3" fontId="8" fillId="0" borderId="9" xfId="0" applyNumberFormat="1" applyFont="1" applyBorder="1"/>
    <xf numFmtId="3" fontId="6" fillId="0" borderId="12" xfId="0" applyNumberFormat="1" applyFont="1" applyBorder="1"/>
    <xf numFmtId="3" fontId="6" fillId="0" borderId="8" xfId="0" applyNumberFormat="1" applyFont="1" applyBorder="1"/>
    <xf numFmtId="3" fontId="6" fillId="0" borderId="0" xfId="0" applyNumberFormat="1" applyFont="1" applyBorder="1"/>
    <xf numFmtId="3" fontId="6" fillId="0" borderId="0" xfId="0" applyNumberFormat="1" applyFont="1"/>
    <xf numFmtId="3" fontId="6" fillId="0" borderId="4" xfId="0" applyNumberFormat="1" applyFont="1" applyBorder="1"/>
    <xf numFmtId="3" fontId="9" fillId="0" borderId="6" xfId="0" applyNumberFormat="1" applyFont="1" applyBorder="1"/>
    <xf numFmtId="3" fontId="10" fillId="0" borderId="11" xfId="0" applyNumberFormat="1" applyFont="1" applyFill="1" applyBorder="1" applyAlignment="1">
      <alignment horizontal="center" vertical="center"/>
    </xf>
    <xf numFmtId="3" fontId="9" fillId="0" borderId="9" xfId="0" applyNumberFormat="1" applyFont="1" applyBorder="1"/>
    <xf numFmtId="3" fontId="9" fillId="0" borderId="3" xfId="0" applyNumberFormat="1" applyFont="1" applyBorder="1"/>
    <xf numFmtId="3" fontId="9" fillId="0" borderId="4" xfId="0" applyNumberFormat="1" applyFont="1" applyBorder="1"/>
    <xf numFmtId="3" fontId="9" fillId="0" borderId="0" xfId="0" applyNumberFormat="1" applyFont="1" applyBorder="1"/>
    <xf numFmtId="3" fontId="9" fillId="0" borderId="0" xfId="0" applyNumberFormat="1" applyFont="1"/>
    <xf numFmtId="3" fontId="10" fillId="0" borderId="9" xfId="0" applyNumberFormat="1" applyFont="1" applyBorder="1"/>
    <xf numFmtId="3" fontId="6" fillId="0" borderId="1" xfId="0" applyNumberFormat="1" applyFont="1" applyBorder="1" applyAlignment="1">
      <alignment horizontal="center"/>
    </xf>
    <xf numFmtId="3" fontId="6" fillId="0" borderId="11" xfId="0" applyNumberFormat="1" applyFont="1" applyBorder="1"/>
    <xf numFmtId="3" fontId="6" fillId="0" borderId="2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963930</xdr:colOff>
      <xdr:row>19</xdr:row>
      <xdr:rowOff>0</xdr:rowOff>
    </xdr:from>
    <xdr:ext cx="156210" cy="19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3ED4D4F-8055-4E2F-A934-50F03C7529AA}"/>
                </a:ext>
              </a:extLst>
            </xdr:cNvPr>
            <xdr:cNvSpPr txBox="1"/>
          </xdr:nvSpPr>
          <xdr:spPr>
            <a:xfrm>
              <a:off x="1352550" y="1493520"/>
              <a:ext cx="156210" cy="19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vi-VN" sz="1400">
                        <a:latin typeface="Cambria Math" panose="02040503050406030204" pitchFamily="18" charset="0"/>
                      </a:rPr>
                      <m:t>∅</m:t>
                    </m:r>
                  </m:oMath>
                </m:oMathPara>
              </a14:m>
              <a:endParaRPr lang="vi-VN" sz="14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3ED4D4F-8055-4E2F-A934-50F03C7529AA}"/>
                </a:ext>
              </a:extLst>
            </xdr:cNvPr>
            <xdr:cNvSpPr txBox="1"/>
          </xdr:nvSpPr>
          <xdr:spPr>
            <a:xfrm>
              <a:off x="1352550" y="1493520"/>
              <a:ext cx="156210" cy="19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vi-VN" sz="1400" i="0">
                  <a:latin typeface="Cambria Math" panose="02040503050406030204" pitchFamily="18" charset="0"/>
                </a:rPr>
                <a:t>∅</a:t>
              </a:r>
              <a:endParaRPr lang="vi-VN" sz="14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A2EFF-57F5-4936-A90F-A5B99740A0B1}">
  <sheetPr>
    <tabColor rgb="FFFF0000"/>
  </sheetPr>
  <dimension ref="A1:K65"/>
  <sheetViews>
    <sheetView workbookViewId="0">
      <selection activeCell="F33" sqref="F33"/>
    </sheetView>
  </sheetViews>
  <sheetFormatPr defaultRowHeight="16.5"/>
  <cols>
    <col min="1" max="1" width="5.125" style="2" bestFit="1" customWidth="1"/>
    <col min="2" max="2" width="25.25" style="1" customWidth="1"/>
    <col min="3" max="3" width="12.25" style="2" customWidth="1"/>
    <col min="4" max="4" width="17.25" style="1" customWidth="1"/>
    <col min="5" max="6" width="16.625" style="36" customWidth="1"/>
    <col min="11" max="11" width="9.375" bestFit="1" customWidth="1"/>
  </cols>
  <sheetData>
    <row r="1" spans="1:6" ht="18">
      <c r="A1" s="51" t="s">
        <v>18</v>
      </c>
      <c r="B1" s="51"/>
      <c r="C1" s="51"/>
      <c r="D1" s="51"/>
      <c r="E1" s="51"/>
      <c r="F1" s="51"/>
    </row>
    <row r="2" spans="1:6">
      <c r="A2" s="19"/>
      <c r="B2" s="21"/>
      <c r="C2" s="19"/>
      <c r="D2" s="21"/>
      <c r="E2" s="28"/>
      <c r="F2" s="28"/>
    </row>
    <row r="3" spans="1:6">
      <c r="A3" s="27" t="s">
        <v>0</v>
      </c>
      <c r="B3" s="27" t="s">
        <v>1</v>
      </c>
      <c r="C3" s="27" t="s">
        <v>2</v>
      </c>
      <c r="D3" s="27" t="s">
        <v>3</v>
      </c>
      <c r="E3" s="29" t="s">
        <v>22</v>
      </c>
      <c r="F3" s="29" t="s">
        <v>23</v>
      </c>
    </row>
    <row r="4" spans="1:6">
      <c r="A4" s="5">
        <v>1</v>
      </c>
      <c r="B4" s="6" t="s">
        <v>13</v>
      </c>
      <c r="C4" s="5" t="s">
        <v>5</v>
      </c>
      <c r="D4" s="6">
        <v>219.89500000000001</v>
      </c>
      <c r="E4" s="30">
        <v>17000</v>
      </c>
      <c r="F4" s="30">
        <f>D4*E4</f>
        <v>3738215</v>
      </c>
    </row>
    <row r="5" spans="1:6">
      <c r="A5" s="7">
        <v>2</v>
      </c>
      <c r="B5" s="8" t="s">
        <v>6</v>
      </c>
      <c r="C5" s="7" t="s">
        <v>5</v>
      </c>
      <c r="D5" s="8">
        <f>116.525+170.753</f>
        <v>287.27800000000002</v>
      </c>
      <c r="E5" s="30">
        <v>17000</v>
      </c>
      <c r="F5" s="30">
        <f t="shared" ref="F5:F20" si="0">D5*E5</f>
        <v>4883726</v>
      </c>
    </row>
    <row r="6" spans="1:6">
      <c r="A6" s="7">
        <v>3</v>
      </c>
      <c r="B6" s="8" t="s">
        <v>8</v>
      </c>
      <c r="C6" s="7" t="s">
        <v>5</v>
      </c>
      <c r="D6" s="8">
        <v>64.683000000000007</v>
      </c>
      <c r="E6" s="30">
        <v>17000</v>
      </c>
      <c r="F6" s="30">
        <f t="shared" si="0"/>
        <v>1099611.0000000002</v>
      </c>
    </row>
    <row r="7" spans="1:6">
      <c r="A7" s="7"/>
      <c r="B7" s="8"/>
      <c r="C7" s="7"/>
      <c r="D7" s="8"/>
      <c r="E7" s="31"/>
      <c r="F7" s="30"/>
    </row>
    <row r="8" spans="1:6">
      <c r="A8" s="7"/>
      <c r="B8" s="10" t="s">
        <v>17</v>
      </c>
      <c r="C8" s="10"/>
      <c r="D8" s="13">
        <f>SUM(D4:D7)</f>
        <v>571.85599999999999</v>
      </c>
      <c r="E8" s="31"/>
      <c r="F8" s="30"/>
    </row>
    <row r="9" spans="1:6">
      <c r="A9" s="7"/>
      <c r="B9" s="8"/>
      <c r="C9" s="7"/>
      <c r="D9" s="8"/>
      <c r="E9" s="31"/>
      <c r="F9" s="30"/>
    </row>
    <row r="10" spans="1:6">
      <c r="A10" s="7"/>
      <c r="B10" s="8"/>
      <c r="C10" s="7"/>
      <c r="D10" s="8"/>
      <c r="E10" s="31"/>
      <c r="F10" s="30"/>
    </row>
    <row r="11" spans="1:6">
      <c r="A11" s="7">
        <v>4</v>
      </c>
      <c r="B11" s="8" t="s">
        <v>10</v>
      </c>
      <c r="C11" s="7" t="s">
        <v>5</v>
      </c>
      <c r="D11" s="8">
        <v>545.97900000000004</v>
      </c>
      <c r="E11" s="31">
        <v>16000</v>
      </c>
      <c r="F11" s="30">
        <f t="shared" si="0"/>
        <v>8735664</v>
      </c>
    </row>
    <row r="12" spans="1:6">
      <c r="A12" s="7">
        <v>5</v>
      </c>
      <c r="B12" s="8" t="s">
        <v>12</v>
      </c>
      <c r="C12" s="7" t="s">
        <v>5</v>
      </c>
      <c r="D12" s="8">
        <v>15.246</v>
      </c>
      <c r="E12" s="31"/>
      <c r="F12" s="30"/>
    </row>
    <row r="13" spans="1:6">
      <c r="A13" s="7"/>
      <c r="B13" s="8"/>
      <c r="C13" s="7"/>
      <c r="D13" s="8"/>
      <c r="E13" s="31"/>
      <c r="F13" s="30"/>
    </row>
    <row r="14" spans="1:6">
      <c r="A14" s="7"/>
      <c r="B14" s="10" t="s">
        <v>17</v>
      </c>
      <c r="C14" s="10"/>
      <c r="D14" s="13">
        <f>SUM(D11:D13)</f>
        <v>561.22500000000002</v>
      </c>
      <c r="E14" s="31"/>
      <c r="F14" s="30"/>
    </row>
    <row r="15" spans="1:6">
      <c r="A15" s="7"/>
      <c r="B15" s="8"/>
      <c r="C15" s="7"/>
      <c r="D15" s="8"/>
      <c r="E15" s="31"/>
      <c r="F15" s="30"/>
    </row>
    <row r="16" spans="1:6">
      <c r="A16" s="7">
        <v>6</v>
      </c>
      <c r="B16" s="8" t="s">
        <v>14</v>
      </c>
      <c r="C16" s="7" t="s">
        <v>5</v>
      </c>
      <c r="D16" s="8">
        <v>29.311</v>
      </c>
      <c r="E16" s="31">
        <v>18200</v>
      </c>
      <c r="F16" s="30">
        <f t="shared" si="0"/>
        <v>533460.19999999995</v>
      </c>
    </row>
    <row r="17" spans="1:11">
      <c r="A17" s="7"/>
      <c r="B17" s="8"/>
      <c r="C17" s="7"/>
      <c r="D17" s="8"/>
      <c r="E17" s="31"/>
      <c r="F17" s="30"/>
    </row>
    <row r="18" spans="1:11">
      <c r="A18" s="7"/>
      <c r="B18" s="10" t="s">
        <v>17</v>
      </c>
      <c r="C18" s="10"/>
      <c r="D18" s="13">
        <f>SUM(D16:D17)</f>
        <v>29.311</v>
      </c>
      <c r="E18" s="31"/>
      <c r="F18" s="30"/>
    </row>
    <row r="19" spans="1:11">
      <c r="A19" s="7"/>
      <c r="B19" s="8"/>
      <c r="C19" s="7"/>
      <c r="D19" s="8"/>
      <c r="E19" s="31"/>
      <c r="F19" s="30"/>
    </row>
    <row r="20" spans="1:11">
      <c r="A20" s="7">
        <v>7</v>
      </c>
      <c r="B20" s="8" t="s">
        <v>15</v>
      </c>
      <c r="C20" s="7" t="s">
        <v>5</v>
      </c>
      <c r="D20" s="13">
        <v>84.325000000000003</v>
      </c>
      <c r="E20" s="31">
        <v>18200</v>
      </c>
      <c r="F20" s="30">
        <f t="shared" si="0"/>
        <v>1534715</v>
      </c>
    </row>
    <row r="21" spans="1:11">
      <c r="A21" s="7"/>
      <c r="B21" s="8"/>
      <c r="C21" s="7"/>
      <c r="D21" s="8"/>
      <c r="E21" s="31"/>
      <c r="F21" s="30"/>
    </row>
    <row r="22" spans="1:11">
      <c r="A22" s="7"/>
      <c r="B22" s="8"/>
      <c r="C22" s="7"/>
      <c r="D22" s="8"/>
      <c r="E22" s="31"/>
      <c r="F22" s="30"/>
    </row>
    <row r="23" spans="1:11">
      <c r="A23" s="7"/>
      <c r="B23" s="10" t="s">
        <v>21</v>
      </c>
      <c r="C23" s="7"/>
      <c r="D23" s="13">
        <f>D20+D18+D14+D8</f>
        <v>1246.7170000000001</v>
      </c>
      <c r="E23" s="31"/>
      <c r="F23" s="32">
        <f>SUM(F4:F22)</f>
        <v>20525391.199999999</v>
      </c>
    </row>
    <row r="24" spans="1:11">
      <c r="A24" s="7"/>
      <c r="B24" s="8"/>
      <c r="C24" s="7"/>
      <c r="D24" s="8"/>
      <c r="E24" s="31"/>
      <c r="F24" s="30"/>
    </row>
    <row r="25" spans="1:11">
      <c r="A25" s="7"/>
      <c r="B25" s="8"/>
      <c r="C25" s="7"/>
      <c r="D25" s="9"/>
      <c r="E25" s="31"/>
      <c r="F25" s="31"/>
    </row>
    <row r="26" spans="1:11">
      <c r="A26" s="7"/>
      <c r="B26" s="8"/>
      <c r="C26" s="7"/>
      <c r="D26" s="9"/>
      <c r="E26" s="31"/>
      <c r="F26" s="31"/>
    </row>
    <row r="27" spans="1:11">
      <c r="A27" s="11"/>
      <c r="B27" s="12"/>
      <c r="C27" s="11"/>
      <c r="D27" s="12"/>
      <c r="E27" s="33"/>
      <c r="F27" s="33"/>
    </row>
    <row r="28" spans="1:11">
      <c r="A28" s="14"/>
      <c r="B28" s="15"/>
      <c r="C28" s="14"/>
      <c r="D28" s="17"/>
      <c r="E28" s="34"/>
      <c r="F28" s="34"/>
    </row>
    <row r="29" spans="1:11">
      <c r="A29" s="14"/>
      <c r="B29" s="15"/>
      <c r="C29" s="14"/>
      <c r="D29" s="15"/>
      <c r="E29" s="35"/>
      <c r="F29" s="35"/>
      <c r="K29" s="4"/>
    </row>
    <row r="30" spans="1:11">
      <c r="A30" s="14"/>
      <c r="B30" s="15"/>
      <c r="C30" s="14"/>
      <c r="D30" s="15"/>
      <c r="E30" s="35"/>
      <c r="F30" s="35"/>
    </row>
    <row r="31" spans="1:11">
      <c r="A31" s="14"/>
      <c r="B31" s="15"/>
      <c r="C31" s="14"/>
      <c r="D31" s="15"/>
      <c r="E31" s="35"/>
      <c r="F31" s="35"/>
    </row>
    <row r="32" spans="1:11">
      <c r="A32" s="14"/>
      <c r="B32" s="15"/>
      <c r="C32" s="14"/>
      <c r="D32" s="15"/>
      <c r="E32" s="35"/>
      <c r="F32" s="35"/>
    </row>
    <row r="33" spans="1:6">
      <c r="A33" s="14"/>
      <c r="B33" s="15"/>
      <c r="C33" s="14"/>
      <c r="D33" s="15"/>
      <c r="E33" s="35"/>
      <c r="F33" s="35"/>
    </row>
    <row r="34" spans="1:6">
      <c r="A34" s="14"/>
      <c r="B34" s="15"/>
      <c r="C34" s="14"/>
      <c r="D34" s="15"/>
      <c r="E34" s="35"/>
      <c r="F34" s="35"/>
    </row>
    <row r="35" spans="1:6">
      <c r="A35" s="14"/>
      <c r="B35" s="15"/>
      <c r="C35" s="14"/>
      <c r="D35" s="15"/>
      <c r="E35" s="35"/>
      <c r="F35" s="35"/>
    </row>
    <row r="36" spans="1:6">
      <c r="A36" s="14"/>
      <c r="B36" s="15"/>
      <c r="C36" s="14"/>
      <c r="D36" s="15"/>
      <c r="E36" s="35"/>
      <c r="F36" s="35"/>
    </row>
    <row r="37" spans="1:6">
      <c r="A37" s="14"/>
      <c r="B37" s="15"/>
      <c r="C37" s="14"/>
      <c r="D37" s="15"/>
      <c r="E37" s="35"/>
      <c r="F37" s="35"/>
    </row>
    <row r="38" spans="1:6">
      <c r="A38" s="14"/>
      <c r="B38" s="15"/>
      <c r="C38" s="14"/>
      <c r="D38" s="15"/>
      <c r="E38" s="35"/>
      <c r="F38" s="35"/>
    </row>
    <row r="39" spans="1:6">
      <c r="A39" s="14"/>
      <c r="B39" s="15"/>
      <c r="C39" s="14"/>
      <c r="D39" s="15"/>
      <c r="E39" s="35"/>
      <c r="F39" s="35"/>
    </row>
    <row r="40" spans="1:6">
      <c r="A40" s="14"/>
      <c r="B40" s="15"/>
      <c r="C40" s="14"/>
      <c r="D40" s="15"/>
      <c r="E40" s="35"/>
      <c r="F40" s="35"/>
    </row>
    <row r="41" spans="1:6">
      <c r="A41" s="14"/>
      <c r="B41" s="15"/>
      <c r="C41" s="14"/>
      <c r="D41" s="15"/>
      <c r="E41" s="35"/>
      <c r="F41" s="35"/>
    </row>
    <row r="42" spans="1:6">
      <c r="A42" s="14"/>
      <c r="B42" s="15"/>
      <c r="C42" s="14"/>
      <c r="D42" s="15"/>
      <c r="E42" s="35"/>
      <c r="F42" s="35"/>
    </row>
    <row r="43" spans="1:6">
      <c r="A43" s="14"/>
      <c r="B43" s="15"/>
      <c r="C43" s="14"/>
      <c r="D43" s="15"/>
      <c r="E43" s="35"/>
      <c r="F43" s="35"/>
    </row>
    <row r="44" spans="1:6">
      <c r="A44" s="14"/>
      <c r="B44" s="15"/>
      <c r="C44" s="14"/>
      <c r="D44" s="15"/>
      <c r="E44" s="35"/>
      <c r="F44" s="35"/>
    </row>
    <row r="45" spans="1:6">
      <c r="A45" s="14"/>
      <c r="B45" s="15"/>
      <c r="C45" s="14"/>
      <c r="D45" s="15"/>
      <c r="E45" s="35"/>
      <c r="F45" s="35"/>
    </row>
    <row r="46" spans="1:6">
      <c r="A46" s="14"/>
      <c r="B46" s="15"/>
      <c r="C46" s="14"/>
      <c r="D46" s="15"/>
      <c r="E46" s="35"/>
      <c r="F46" s="35"/>
    </row>
    <row r="47" spans="1:6">
      <c r="A47" s="14"/>
      <c r="B47" s="15"/>
      <c r="C47" s="14"/>
      <c r="D47" s="15"/>
      <c r="E47" s="35"/>
      <c r="F47" s="35"/>
    </row>
    <row r="48" spans="1:6">
      <c r="A48" s="14"/>
      <c r="B48" s="15"/>
      <c r="C48" s="14"/>
      <c r="D48" s="15"/>
      <c r="E48" s="35"/>
      <c r="F48" s="35"/>
    </row>
    <row r="49" spans="1:6">
      <c r="A49" s="14"/>
      <c r="B49" s="15"/>
      <c r="C49" s="14"/>
      <c r="D49" s="15"/>
      <c r="E49" s="35"/>
      <c r="F49" s="35"/>
    </row>
    <row r="50" spans="1:6">
      <c r="A50" s="14"/>
      <c r="B50" s="15"/>
      <c r="C50" s="14"/>
      <c r="D50" s="15"/>
      <c r="E50" s="35"/>
      <c r="F50" s="35"/>
    </row>
    <row r="51" spans="1:6">
      <c r="A51" s="14"/>
      <c r="B51" s="15"/>
      <c r="C51" s="14"/>
      <c r="D51" s="15"/>
      <c r="E51" s="35"/>
      <c r="F51" s="35"/>
    </row>
    <row r="52" spans="1:6">
      <c r="E52" s="35"/>
      <c r="F52" s="35"/>
    </row>
    <row r="53" spans="1:6">
      <c r="E53" s="35"/>
      <c r="F53" s="35"/>
    </row>
    <row r="54" spans="1:6">
      <c r="E54" s="35"/>
      <c r="F54" s="35"/>
    </row>
    <row r="55" spans="1:6">
      <c r="E55" s="35"/>
      <c r="F55" s="35"/>
    </row>
    <row r="56" spans="1:6">
      <c r="E56" s="35"/>
      <c r="F56" s="35"/>
    </row>
    <row r="57" spans="1:6">
      <c r="E57" s="35"/>
      <c r="F57" s="35"/>
    </row>
    <row r="58" spans="1:6">
      <c r="E58" s="35"/>
      <c r="F58" s="35"/>
    </row>
    <row r="59" spans="1:6">
      <c r="E59" s="35"/>
      <c r="F59" s="35"/>
    </row>
    <row r="60" spans="1:6">
      <c r="E60" s="35"/>
      <c r="F60" s="35"/>
    </row>
    <row r="61" spans="1:6">
      <c r="E61" s="35"/>
      <c r="F61" s="35"/>
    </row>
    <row r="62" spans="1:6">
      <c r="E62" s="35"/>
      <c r="F62" s="35"/>
    </row>
    <row r="63" spans="1:6">
      <c r="E63" s="35"/>
      <c r="F63" s="35"/>
    </row>
    <row r="64" spans="1:6">
      <c r="E64" s="35"/>
      <c r="F64" s="35"/>
    </row>
    <row r="65" spans="5:6">
      <c r="E65" s="35"/>
      <c r="F65" s="35"/>
    </row>
  </sheetData>
  <mergeCells count="1">
    <mergeCell ref="A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6321C-681B-480F-B102-DD45CCE57584}">
  <sheetPr>
    <tabColor rgb="FFFF0000"/>
  </sheetPr>
  <dimension ref="A1:K65"/>
  <sheetViews>
    <sheetView workbookViewId="0">
      <selection activeCell="I21" sqref="I21"/>
    </sheetView>
  </sheetViews>
  <sheetFormatPr defaultRowHeight="16.5"/>
  <cols>
    <col min="1" max="1" width="5.125" style="2" bestFit="1" customWidth="1"/>
    <col min="2" max="2" width="25.25" style="1" customWidth="1"/>
    <col min="3" max="3" width="12.25" style="2" customWidth="1"/>
    <col min="4" max="4" width="17.25" style="1" customWidth="1"/>
    <col min="5" max="6" width="16.625" style="36" customWidth="1"/>
    <col min="11" max="11" width="9.375" bestFit="1" customWidth="1"/>
  </cols>
  <sheetData>
    <row r="1" spans="1:6">
      <c r="A1" s="49" t="s">
        <v>19</v>
      </c>
      <c r="B1" s="50"/>
      <c r="C1" s="50"/>
      <c r="D1" s="50"/>
      <c r="E1" s="50"/>
      <c r="F1" s="50"/>
    </row>
    <row r="2" spans="1:6">
      <c r="A2" s="18"/>
      <c r="B2" s="19"/>
      <c r="C2" s="19"/>
      <c r="D2" s="20"/>
      <c r="E2" s="28"/>
      <c r="F2" s="28"/>
    </row>
    <row r="3" spans="1:6">
      <c r="A3" s="3" t="s">
        <v>0</v>
      </c>
      <c r="B3" s="3" t="s">
        <v>1</v>
      </c>
      <c r="C3" s="3" t="s">
        <v>2</v>
      </c>
      <c r="D3" s="3" t="s">
        <v>3</v>
      </c>
      <c r="E3" s="29" t="s">
        <v>22</v>
      </c>
      <c r="F3" s="29" t="s">
        <v>23</v>
      </c>
    </row>
    <row r="4" spans="1:6">
      <c r="A4" s="5">
        <v>1</v>
      </c>
      <c r="B4" s="6" t="s">
        <v>4</v>
      </c>
      <c r="C4" s="5" t="s">
        <v>5</v>
      </c>
      <c r="D4" s="6">
        <v>511.37599999999998</v>
      </c>
      <c r="E4" s="30">
        <v>17000</v>
      </c>
      <c r="F4" s="30">
        <f>D4*E4</f>
        <v>8693392</v>
      </c>
    </row>
    <row r="5" spans="1:6">
      <c r="A5" s="7">
        <v>2</v>
      </c>
      <c r="B5" s="8" t="s">
        <v>6</v>
      </c>
      <c r="C5" s="7" t="s">
        <v>5</v>
      </c>
      <c r="D5" s="8">
        <v>155.374</v>
      </c>
      <c r="E5" s="30">
        <v>17000</v>
      </c>
      <c r="F5" s="30">
        <f t="shared" ref="F5:F11" si="0">D5*E5</f>
        <v>2641358</v>
      </c>
    </row>
    <row r="6" spans="1:6">
      <c r="A6" s="7"/>
      <c r="B6" s="8"/>
      <c r="C6" s="7"/>
      <c r="D6" s="8"/>
      <c r="E6" s="31"/>
      <c r="F6" s="30"/>
    </row>
    <row r="7" spans="1:6">
      <c r="A7" s="7"/>
      <c r="B7" s="10" t="s">
        <v>17</v>
      </c>
      <c r="C7" s="7"/>
      <c r="D7" s="13">
        <f>SUM(D4:D6)</f>
        <v>666.75</v>
      </c>
      <c r="E7" s="31"/>
      <c r="F7" s="30"/>
    </row>
    <row r="8" spans="1:6">
      <c r="A8" s="7"/>
      <c r="B8" s="8"/>
      <c r="C8" s="7"/>
      <c r="D8" s="8"/>
      <c r="E8" s="31"/>
      <c r="F8" s="30"/>
    </row>
    <row r="9" spans="1:6">
      <c r="A9" s="7"/>
      <c r="B9" s="8"/>
      <c r="C9" s="7"/>
      <c r="D9" s="8"/>
      <c r="E9" s="31"/>
      <c r="F9" s="30"/>
    </row>
    <row r="10" spans="1:6">
      <c r="A10" s="7">
        <v>3</v>
      </c>
      <c r="B10" s="8" t="s">
        <v>11</v>
      </c>
      <c r="C10" s="7" t="s">
        <v>5</v>
      </c>
      <c r="D10" s="8">
        <v>20.190999999999999</v>
      </c>
      <c r="E10" s="31">
        <v>16000</v>
      </c>
      <c r="F10" s="30">
        <f t="shared" si="0"/>
        <v>323056</v>
      </c>
    </row>
    <row r="11" spans="1:6">
      <c r="A11" s="7">
        <v>4</v>
      </c>
      <c r="B11" s="8" t="s">
        <v>10</v>
      </c>
      <c r="C11" s="7" t="s">
        <v>5</v>
      </c>
      <c r="D11" s="9">
        <v>627.03</v>
      </c>
      <c r="E11" s="31">
        <v>16000</v>
      </c>
      <c r="F11" s="30">
        <f t="shared" si="0"/>
        <v>10032480</v>
      </c>
    </row>
    <row r="12" spans="1:6">
      <c r="A12" s="7"/>
      <c r="B12" s="8"/>
      <c r="C12" s="7"/>
      <c r="D12" s="8"/>
      <c r="E12" s="31"/>
      <c r="F12" s="30"/>
    </row>
    <row r="13" spans="1:6">
      <c r="A13" s="7"/>
      <c r="B13" s="10" t="s">
        <v>17</v>
      </c>
      <c r="C13" s="10"/>
      <c r="D13" s="13">
        <f>SUM(D10:D12)</f>
        <v>647.221</v>
      </c>
      <c r="E13" s="31"/>
      <c r="F13" s="30"/>
    </row>
    <row r="14" spans="1:6">
      <c r="A14" s="7"/>
      <c r="B14" s="8"/>
      <c r="C14" s="7"/>
      <c r="D14" s="8"/>
      <c r="E14" s="31"/>
      <c r="F14" s="30"/>
    </row>
    <row r="15" spans="1:6">
      <c r="A15" s="7"/>
      <c r="B15" s="8"/>
      <c r="C15" s="7"/>
      <c r="D15" s="8"/>
      <c r="E15" s="31"/>
      <c r="F15" s="30"/>
    </row>
    <row r="16" spans="1:6">
      <c r="A16" s="7"/>
      <c r="B16" s="10" t="s">
        <v>21</v>
      </c>
      <c r="C16" s="10"/>
      <c r="D16" s="13">
        <f>D13+D7</f>
        <v>1313.971</v>
      </c>
      <c r="E16" s="31"/>
      <c r="F16" s="32">
        <f>SUM(F4:F15)</f>
        <v>21690286</v>
      </c>
    </row>
    <row r="17" spans="1:11">
      <c r="A17" s="7"/>
      <c r="B17" s="8"/>
      <c r="C17" s="7"/>
      <c r="D17" s="8"/>
      <c r="E17" s="31"/>
      <c r="F17" s="31"/>
    </row>
    <row r="18" spans="1:11">
      <c r="A18" s="7"/>
      <c r="B18" s="8"/>
      <c r="C18" s="7"/>
      <c r="D18" s="9"/>
      <c r="E18" s="31"/>
      <c r="F18" s="31"/>
    </row>
    <row r="19" spans="1:11">
      <c r="A19" s="7"/>
      <c r="B19" s="8"/>
      <c r="C19" s="7"/>
      <c r="D19" s="9"/>
      <c r="E19" s="31"/>
      <c r="F19" s="31"/>
    </row>
    <row r="20" spans="1:11">
      <c r="A20" s="7"/>
      <c r="B20" s="8"/>
      <c r="C20" s="7"/>
      <c r="D20" s="8"/>
      <c r="E20" s="31"/>
      <c r="F20" s="31"/>
    </row>
    <row r="21" spans="1:11">
      <c r="A21" s="7"/>
      <c r="B21" s="8"/>
      <c r="C21" s="7"/>
      <c r="D21" s="9"/>
      <c r="E21" s="31"/>
      <c r="F21" s="31"/>
    </row>
    <row r="22" spans="1:11">
      <c r="A22" s="7"/>
      <c r="B22" s="8"/>
      <c r="C22" s="7"/>
      <c r="D22" s="8"/>
      <c r="E22" s="31"/>
      <c r="F22" s="31"/>
      <c r="K22" s="4"/>
    </row>
    <row r="23" spans="1:11">
      <c r="A23" s="7"/>
      <c r="B23" s="8"/>
      <c r="C23" s="7"/>
      <c r="D23" s="8"/>
      <c r="E23" s="31"/>
      <c r="F23" s="31"/>
    </row>
    <row r="24" spans="1:11">
      <c r="A24" s="11"/>
      <c r="B24" s="12"/>
      <c r="C24" s="11"/>
      <c r="D24" s="12"/>
      <c r="E24" s="31"/>
      <c r="F24" s="31"/>
    </row>
    <row r="25" spans="1:11">
      <c r="A25" s="14"/>
      <c r="B25" s="15"/>
      <c r="C25" s="14"/>
      <c r="D25" s="15"/>
      <c r="E25" s="31"/>
      <c r="F25" s="31"/>
    </row>
    <row r="26" spans="1:11">
      <c r="A26" s="14"/>
      <c r="B26" s="15"/>
      <c r="C26" s="14"/>
      <c r="D26" s="15"/>
      <c r="E26" s="31"/>
      <c r="F26" s="31"/>
    </row>
    <row r="27" spans="1:11">
      <c r="A27" s="14"/>
      <c r="B27" s="15"/>
      <c r="C27" s="14"/>
      <c r="D27" s="15"/>
      <c r="E27" s="31"/>
      <c r="F27" s="31"/>
    </row>
    <row r="28" spans="1:11">
      <c r="A28" s="14"/>
      <c r="B28" s="15"/>
      <c r="C28" s="14"/>
      <c r="D28" s="15"/>
      <c r="E28" s="31"/>
      <c r="F28" s="31"/>
    </row>
    <row r="29" spans="1:11">
      <c r="A29" s="14"/>
      <c r="B29" s="15"/>
      <c r="C29" s="14"/>
      <c r="D29" s="15"/>
      <c r="E29" s="31"/>
      <c r="F29" s="31"/>
    </row>
    <row r="30" spans="1:11">
      <c r="A30" s="14"/>
      <c r="B30" s="15"/>
      <c r="C30" s="14"/>
      <c r="D30" s="15"/>
      <c r="E30" s="31"/>
      <c r="F30" s="31"/>
    </row>
    <row r="31" spans="1:11">
      <c r="A31" s="14"/>
      <c r="B31" s="15"/>
      <c r="C31" s="14"/>
      <c r="D31" s="15"/>
      <c r="E31" s="31"/>
      <c r="F31" s="31"/>
    </row>
    <row r="32" spans="1:11">
      <c r="A32" s="14"/>
      <c r="B32" s="15"/>
      <c r="C32" s="14"/>
      <c r="D32" s="15"/>
      <c r="E32" s="31"/>
      <c r="F32" s="31"/>
    </row>
    <row r="33" spans="1:6">
      <c r="A33" s="14"/>
      <c r="B33" s="15"/>
      <c r="C33" s="14"/>
      <c r="D33" s="15"/>
      <c r="E33" s="31"/>
      <c r="F33" s="31"/>
    </row>
    <row r="34" spans="1:6">
      <c r="A34" s="14"/>
      <c r="B34" s="15"/>
      <c r="C34" s="14"/>
      <c r="D34" s="15"/>
      <c r="E34" s="31"/>
      <c r="F34" s="31"/>
    </row>
    <row r="35" spans="1:6">
      <c r="A35" s="14"/>
      <c r="B35" s="15"/>
      <c r="C35" s="14"/>
      <c r="D35" s="15"/>
      <c r="E35" s="37"/>
      <c r="F35" s="37"/>
    </row>
    <row r="36" spans="1:6">
      <c r="A36" s="14"/>
      <c r="B36" s="15"/>
      <c r="C36" s="14"/>
      <c r="D36" s="15"/>
      <c r="E36" s="35"/>
      <c r="F36" s="35"/>
    </row>
    <row r="37" spans="1:6">
      <c r="A37" s="14"/>
      <c r="B37" s="15"/>
      <c r="C37" s="14"/>
      <c r="D37" s="15"/>
      <c r="E37" s="35"/>
      <c r="F37" s="35"/>
    </row>
    <row r="38" spans="1:6">
      <c r="A38" s="14"/>
      <c r="B38" s="15"/>
      <c r="C38" s="14"/>
      <c r="D38" s="15"/>
      <c r="E38" s="35"/>
      <c r="F38" s="35"/>
    </row>
    <row r="39" spans="1:6">
      <c r="A39" s="14"/>
      <c r="B39" s="15"/>
      <c r="C39" s="14"/>
      <c r="D39" s="15"/>
      <c r="E39" s="35"/>
      <c r="F39" s="35"/>
    </row>
    <row r="40" spans="1:6">
      <c r="A40" s="14"/>
      <c r="B40" s="15"/>
      <c r="C40" s="14"/>
      <c r="D40" s="15"/>
      <c r="E40" s="35"/>
      <c r="F40" s="35"/>
    </row>
    <row r="41" spans="1:6">
      <c r="A41" s="14"/>
      <c r="B41" s="15"/>
      <c r="C41" s="14"/>
      <c r="D41" s="15"/>
      <c r="E41" s="35"/>
      <c r="F41" s="35"/>
    </row>
    <row r="42" spans="1:6">
      <c r="A42" s="14"/>
      <c r="B42" s="15"/>
      <c r="C42" s="14"/>
      <c r="D42" s="15"/>
      <c r="E42" s="35"/>
      <c r="F42" s="35"/>
    </row>
    <row r="43" spans="1:6">
      <c r="A43" s="14"/>
      <c r="B43" s="15"/>
      <c r="C43" s="14"/>
      <c r="D43" s="15"/>
      <c r="E43" s="35"/>
      <c r="F43" s="35"/>
    </row>
    <row r="44" spans="1:6">
      <c r="A44" s="14"/>
      <c r="B44" s="15"/>
      <c r="C44" s="14"/>
      <c r="D44" s="15"/>
      <c r="E44" s="35"/>
      <c r="F44" s="35"/>
    </row>
    <row r="45" spans="1:6">
      <c r="A45" s="14"/>
      <c r="B45" s="15"/>
      <c r="C45" s="14"/>
      <c r="D45" s="15"/>
      <c r="E45" s="35"/>
      <c r="F45" s="35"/>
    </row>
    <row r="46" spans="1:6">
      <c r="E46" s="35"/>
      <c r="F46" s="35"/>
    </row>
    <row r="47" spans="1:6">
      <c r="E47" s="35"/>
      <c r="F47" s="35"/>
    </row>
    <row r="48" spans="1:6">
      <c r="E48" s="35"/>
      <c r="F48" s="35"/>
    </row>
    <row r="49" spans="5:6">
      <c r="E49" s="35"/>
      <c r="F49" s="35"/>
    </row>
    <row r="50" spans="5:6">
      <c r="E50" s="35"/>
      <c r="F50" s="35"/>
    </row>
    <row r="51" spans="5:6">
      <c r="E51" s="35"/>
      <c r="F51" s="35"/>
    </row>
    <row r="52" spans="5:6">
      <c r="E52" s="35"/>
      <c r="F52" s="35"/>
    </row>
    <row r="53" spans="5:6">
      <c r="E53" s="35"/>
      <c r="F53" s="35"/>
    </row>
    <row r="54" spans="5:6">
      <c r="E54" s="35"/>
      <c r="F54" s="35"/>
    </row>
    <row r="55" spans="5:6">
      <c r="E55" s="35"/>
      <c r="F55" s="35"/>
    </row>
    <row r="56" spans="5:6">
      <c r="E56" s="35"/>
      <c r="F56" s="35"/>
    </row>
    <row r="57" spans="5:6">
      <c r="E57" s="35"/>
      <c r="F57" s="35"/>
    </row>
    <row r="58" spans="5:6">
      <c r="E58" s="35"/>
      <c r="F58" s="35"/>
    </row>
    <row r="59" spans="5:6">
      <c r="E59" s="35"/>
      <c r="F59" s="35"/>
    </row>
    <row r="60" spans="5:6">
      <c r="E60" s="35"/>
      <c r="F60" s="35"/>
    </row>
    <row r="61" spans="5:6">
      <c r="E61" s="35"/>
      <c r="F61" s="35"/>
    </row>
    <row r="62" spans="5:6">
      <c r="E62" s="35"/>
      <c r="F62" s="35"/>
    </row>
    <row r="63" spans="5:6">
      <c r="E63" s="35"/>
      <c r="F63" s="35"/>
    </row>
    <row r="64" spans="5:6">
      <c r="E64" s="35"/>
      <c r="F64" s="35"/>
    </row>
    <row r="65" spans="5:6">
      <c r="E65" s="35"/>
      <c r="F65" s="35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31777-040A-47A2-8B93-E8BBEF4E78F0}">
  <sheetPr>
    <tabColor rgb="FFFF0000"/>
  </sheetPr>
  <dimension ref="A1:K65"/>
  <sheetViews>
    <sheetView workbookViewId="0">
      <selection activeCell="I21" sqref="I21"/>
    </sheetView>
  </sheetViews>
  <sheetFormatPr defaultRowHeight="16.5"/>
  <cols>
    <col min="1" max="1" width="5.125" style="2" bestFit="1" customWidth="1"/>
    <col min="2" max="2" width="25.25" style="1" customWidth="1"/>
    <col min="3" max="3" width="12.25" style="2" customWidth="1"/>
    <col min="4" max="4" width="17.25" style="1" customWidth="1"/>
    <col min="5" max="6" width="16.625" style="44" customWidth="1"/>
    <col min="11" max="11" width="9.375" bestFit="1" customWidth="1"/>
  </cols>
  <sheetData>
    <row r="1" spans="1:6" ht="18">
      <c r="A1" s="52" t="s">
        <v>20</v>
      </c>
      <c r="B1" s="51"/>
      <c r="C1" s="51"/>
      <c r="D1" s="51"/>
      <c r="E1" s="51"/>
      <c r="F1" s="51"/>
    </row>
    <row r="2" spans="1:6">
      <c r="A2" s="19"/>
      <c r="B2" s="21"/>
      <c r="C2" s="19"/>
      <c r="D2" s="21"/>
      <c r="E2" s="38"/>
      <c r="F2" s="38"/>
    </row>
    <row r="3" spans="1:6">
      <c r="A3" s="3" t="s">
        <v>0</v>
      </c>
      <c r="B3" s="3" t="s">
        <v>1</v>
      </c>
      <c r="C3" s="3" t="s">
        <v>2</v>
      </c>
      <c r="D3" s="3" t="s">
        <v>3</v>
      </c>
      <c r="E3" s="39" t="s">
        <v>22</v>
      </c>
      <c r="F3" s="39" t="s">
        <v>23</v>
      </c>
    </row>
    <row r="4" spans="1:6">
      <c r="A4" s="5">
        <v>1</v>
      </c>
      <c r="B4" s="6" t="s">
        <v>4</v>
      </c>
      <c r="C4" s="5" t="s">
        <v>5</v>
      </c>
      <c r="D4" s="22">
        <f>1022.752+65.0754</f>
        <v>1087.8273999999999</v>
      </c>
      <c r="E4" s="40">
        <v>17000</v>
      </c>
      <c r="F4" s="40">
        <f>D4*E4</f>
        <v>18493065.799999997</v>
      </c>
    </row>
    <row r="5" spans="1:6">
      <c r="A5" s="7">
        <v>2</v>
      </c>
      <c r="B5" s="8" t="s">
        <v>6</v>
      </c>
      <c r="C5" s="7" t="s">
        <v>5</v>
      </c>
      <c r="D5" s="23">
        <v>310.74799999999999</v>
      </c>
      <c r="E5" s="41">
        <v>17000</v>
      </c>
      <c r="F5" s="40">
        <f t="shared" ref="F5:F12" si="0">D5*E5</f>
        <v>5282716</v>
      </c>
    </row>
    <row r="6" spans="1:6">
      <c r="A6" s="7"/>
      <c r="B6" s="8"/>
      <c r="C6" s="7"/>
      <c r="D6" s="23"/>
      <c r="E6" s="41"/>
      <c r="F6" s="40"/>
    </row>
    <row r="7" spans="1:6">
      <c r="A7" s="7"/>
      <c r="B7" s="10" t="s">
        <v>17</v>
      </c>
      <c r="C7" s="10"/>
      <c r="D7" s="13">
        <f>SUM(D4:D6)</f>
        <v>1398.5753999999999</v>
      </c>
      <c r="E7" s="41"/>
      <c r="F7" s="40"/>
    </row>
    <row r="8" spans="1:6">
      <c r="A8" s="7"/>
      <c r="B8" s="8"/>
      <c r="C8" s="7"/>
      <c r="D8" s="23"/>
      <c r="E8" s="41"/>
      <c r="F8" s="40"/>
    </row>
    <row r="9" spans="1:6">
      <c r="A9" s="7"/>
      <c r="B9" s="8"/>
      <c r="C9" s="7"/>
      <c r="D9" s="23"/>
      <c r="E9" s="41"/>
      <c r="F9" s="40"/>
    </row>
    <row r="10" spans="1:6">
      <c r="A10" s="7"/>
      <c r="B10" s="8"/>
      <c r="C10" s="7"/>
      <c r="D10" s="23"/>
      <c r="E10" s="41"/>
      <c r="F10" s="40"/>
    </row>
    <row r="11" spans="1:6">
      <c r="A11" s="7">
        <v>3</v>
      </c>
      <c r="B11" s="8" t="s">
        <v>11</v>
      </c>
      <c r="C11" s="7" t="s">
        <v>5</v>
      </c>
      <c r="D11" s="23">
        <v>40.384</v>
      </c>
      <c r="E11" s="41">
        <v>16000</v>
      </c>
      <c r="F11" s="40">
        <f t="shared" si="0"/>
        <v>646144</v>
      </c>
    </row>
    <row r="12" spans="1:6">
      <c r="A12" s="7">
        <v>4</v>
      </c>
      <c r="B12" s="8" t="s">
        <v>10</v>
      </c>
      <c r="C12" s="7" t="s">
        <v>5</v>
      </c>
      <c r="D12" s="24">
        <v>1254.1610000000001</v>
      </c>
      <c r="E12" s="41">
        <v>16000</v>
      </c>
      <c r="F12" s="40">
        <f t="shared" si="0"/>
        <v>20066576</v>
      </c>
    </row>
    <row r="13" spans="1:6">
      <c r="A13" s="7"/>
      <c r="B13" s="8"/>
      <c r="C13" s="7"/>
      <c r="D13" s="23"/>
      <c r="E13" s="41"/>
      <c r="F13" s="40"/>
    </row>
    <row r="14" spans="1:6">
      <c r="A14" s="7"/>
      <c r="B14" s="10" t="s">
        <v>17</v>
      </c>
      <c r="C14" s="7"/>
      <c r="D14" s="13">
        <f>SUM(D11:D13)</f>
        <v>1294.5450000000001</v>
      </c>
      <c r="E14" s="41"/>
      <c r="F14" s="40"/>
    </row>
    <row r="15" spans="1:6">
      <c r="A15" s="7"/>
      <c r="B15" s="8"/>
      <c r="C15" s="7"/>
      <c r="D15" s="8"/>
      <c r="E15" s="41"/>
      <c r="F15" s="40"/>
    </row>
    <row r="16" spans="1:6">
      <c r="A16" s="7"/>
      <c r="B16" s="8"/>
      <c r="C16" s="7"/>
      <c r="D16" s="8"/>
      <c r="E16" s="41"/>
      <c r="F16" s="40"/>
    </row>
    <row r="17" spans="1:11">
      <c r="A17" s="7"/>
      <c r="B17" s="10" t="s">
        <v>21</v>
      </c>
      <c r="C17" s="7"/>
      <c r="D17" s="13">
        <f>D14+D7</f>
        <v>2693.1203999999998</v>
      </c>
      <c r="E17" s="41"/>
      <c r="F17" s="45">
        <f>SUM(F4:F16)</f>
        <v>44488501.799999997</v>
      </c>
    </row>
    <row r="18" spans="1:11">
      <c r="A18" s="7"/>
      <c r="B18" s="8"/>
      <c r="C18" s="7"/>
      <c r="D18" s="8"/>
      <c r="E18" s="41"/>
      <c r="F18" s="41"/>
    </row>
    <row r="19" spans="1:11">
      <c r="A19" s="7"/>
      <c r="B19" s="8"/>
      <c r="C19" s="7"/>
      <c r="D19" s="8"/>
      <c r="E19" s="41"/>
      <c r="F19" s="41"/>
    </row>
    <row r="20" spans="1:11">
      <c r="A20" s="7"/>
      <c r="B20" s="8"/>
      <c r="C20" s="7"/>
      <c r="D20" s="9"/>
      <c r="E20" s="41"/>
      <c r="F20" s="41"/>
    </row>
    <row r="21" spans="1:11">
      <c r="A21" s="7"/>
      <c r="B21" s="8"/>
      <c r="C21" s="7"/>
      <c r="D21" s="9"/>
      <c r="E21" s="41"/>
      <c r="F21" s="41"/>
    </row>
    <row r="22" spans="1:11">
      <c r="A22" s="7"/>
      <c r="B22" s="8"/>
      <c r="C22" s="7"/>
      <c r="D22" s="8"/>
      <c r="E22" s="41"/>
      <c r="F22" s="41"/>
    </row>
    <row r="23" spans="1:11">
      <c r="A23" s="7"/>
      <c r="B23" s="8"/>
      <c r="C23" s="7"/>
      <c r="D23" s="9"/>
      <c r="E23" s="41"/>
      <c r="F23" s="41"/>
    </row>
    <row r="24" spans="1:11">
      <c r="A24" s="7"/>
      <c r="B24" s="8"/>
      <c r="C24" s="7"/>
      <c r="D24" s="8"/>
      <c r="E24" s="41"/>
      <c r="F24" s="41"/>
      <c r="K24" s="4"/>
    </row>
    <row r="25" spans="1:11">
      <c r="A25" s="11"/>
      <c r="B25" s="12"/>
      <c r="C25" s="11"/>
      <c r="D25" s="12"/>
      <c r="E25" s="41"/>
      <c r="F25" s="41"/>
    </row>
    <row r="26" spans="1:11">
      <c r="E26" s="41"/>
      <c r="F26" s="41"/>
    </row>
    <row r="27" spans="1:11">
      <c r="E27" s="41"/>
      <c r="F27" s="41"/>
    </row>
    <row r="28" spans="1:11">
      <c r="E28" s="41"/>
      <c r="F28" s="41"/>
    </row>
    <row r="29" spans="1:11">
      <c r="E29" s="41"/>
      <c r="F29" s="41"/>
    </row>
    <row r="30" spans="1:11">
      <c r="E30" s="41"/>
      <c r="F30" s="41"/>
    </row>
    <row r="31" spans="1:11">
      <c r="E31" s="41"/>
      <c r="F31" s="41"/>
    </row>
    <row r="32" spans="1:11">
      <c r="E32" s="41"/>
      <c r="F32" s="41"/>
    </row>
    <row r="33" spans="5:6">
      <c r="E33" s="41"/>
      <c r="F33" s="41"/>
    </row>
    <row r="34" spans="5:6">
      <c r="E34" s="41"/>
      <c r="F34" s="41"/>
    </row>
    <row r="35" spans="5:6">
      <c r="E35" s="42"/>
      <c r="F35" s="42"/>
    </row>
    <row r="36" spans="5:6">
      <c r="E36" s="43"/>
      <c r="F36" s="43"/>
    </row>
    <row r="37" spans="5:6">
      <c r="E37" s="43"/>
      <c r="F37" s="43"/>
    </row>
    <row r="38" spans="5:6">
      <c r="E38" s="43"/>
      <c r="F38" s="43"/>
    </row>
    <row r="39" spans="5:6">
      <c r="E39" s="43"/>
      <c r="F39" s="43"/>
    </row>
    <row r="40" spans="5:6">
      <c r="E40" s="43"/>
      <c r="F40" s="43"/>
    </row>
    <row r="41" spans="5:6">
      <c r="E41" s="43"/>
      <c r="F41" s="43"/>
    </row>
    <row r="42" spans="5:6">
      <c r="E42" s="43"/>
      <c r="F42" s="43"/>
    </row>
    <row r="43" spans="5:6">
      <c r="E43" s="43"/>
      <c r="F43" s="43"/>
    </row>
    <row r="44" spans="5:6">
      <c r="E44" s="43"/>
      <c r="F44" s="43"/>
    </row>
    <row r="45" spans="5:6">
      <c r="E45" s="43"/>
      <c r="F45" s="43"/>
    </row>
    <row r="46" spans="5:6">
      <c r="E46" s="43"/>
      <c r="F46" s="43"/>
    </row>
    <row r="47" spans="5:6">
      <c r="E47" s="43"/>
      <c r="F47" s="43"/>
    </row>
    <row r="48" spans="5:6">
      <c r="E48" s="43"/>
      <c r="F48" s="43"/>
    </row>
    <row r="49" spans="5:6">
      <c r="E49" s="43"/>
      <c r="F49" s="43"/>
    </row>
    <row r="50" spans="5:6">
      <c r="E50" s="43"/>
      <c r="F50" s="43"/>
    </row>
    <row r="51" spans="5:6">
      <c r="E51" s="43"/>
      <c r="F51" s="43"/>
    </row>
    <row r="52" spans="5:6">
      <c r="E52" s="43"/>
      <c r="F52" s="43"/>
    </row>
    <row r="53" spans="5:6">
      <c r="E53" s="43"/>
      <c r="F53" s="43"/>
    </row>
    <row r="54" spans="5:6">
      <c r="E54" s="43"/>
      <c r="F54" s="43"/>
    </row>
    <row r="55" spans="5:6">
      <c r="E55" s="43"/>
      <c r="F55" s="43"/>
    </row>
    <row r="56" spans="5:6">
      <c r="E56" s="43"/>
      <c r="F56" s="43"/>
    </row>
    <row r="57" spans="5:6">
      <c r="E57" s="43"/>
      <c r="F57" s="43"/>
    </row>
    <row r="58" spans="5:6">
      <c r="E58" s="43"/>
      <c r="F58" s="43"/>
    </row>
    <row r="59" spans="5:6">
      <c r="E59" s="43"/>
      <c r="F59" s="43"/>
    </row>
    <row r="60" spans="5:6">
      <c r="E60" s="43"/>
      <c r="F60" s="43"/>
    </row>
    <row r="61" spans="5:6">
      <c r="E61" s="43"/>
      <c r="F61" s="43"/>
    </row>
    <row r="62" spans="5:6">
      <c r="E62" s="43"/>
      <c r="F62" s="43"/>
    </row>
    <row r="63" spans="5:6">
      <c r="E63" s="43"/>
      <c r="F63" s="43"/>
    </row>
    <row r="64" spans="5:6">
      <c r="E64" s="43"/>
      <c r="F64" s="43"/>
    </row>
    <row r="65" spans="5:6">
      <c r="E65" s="43"/>
      <c r="F65" s="43"/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5673-5AD8-4C49-9AD0-5DBEF9691E13}">
  <sheetPr>
    <tabColor rgb="FFFF0000"/>
  </sheetPr>
  <dimension ref="A1:K62"/>
  <sheetViews>
    <sheetView tabSelected="1" workbookViewId="0">
      <selection activeCell="H28" sqref="H28"/>
    </sheetView>
  </sheetViews>
  <sheetFormatPr defaultRowHeight="16.5"/>
  <cols>
    <col min="1" max="1" width="5.125" style="2" bestFit="1" customWidth="1"/>
    <col min="2" max="2" width="25.25" style="1" customWidth="1"/>
    <col min="3" max="3" width="12.25" style="2" customWidth="1"/>
    <col min="4" max="4" width="17.25" style="1" customWidth="1"/>
    <col min="5" max="6" width="17.875" style="36" customWidth="1"/>
    <col min="11" max="11" width="9.375" bestFit="1" customWidth="1"/>
  </cols>
  <sheetData>
    <row r="1" spans="1:6">
      <c r="A1" s="14"/>
      <c r="B1" s="15"/>
      <c r="C1" s="14"/>
      <c r="D1" s="15"/>
      <c r="E1" s="35"/>
      <c r="F1" s="35"/>
    </row>
    <row r="2" spans="1:6" ht="18">
      <c r="A2" s="51" t="s">
        <v>24</v>
      </c>
      <c r="B2" s="51"/>
      <c r="C2" s="51"/>
      <c r="D2" s="51"/>
      <c r="E2" s="51"/>
      <c r="F2" s="51"/>
    </row>
    <row r="3" spans="1:6">
      <c r="A3" s="14"/>
      <c r="B3" s="15"/>
      <c r="C3" s="14"/>
      <c r="D3" s="15"/>
      <c r="E3" s="35"/>
      <c r="F3" s="35"/>
    </row>
    <row r="4" spans="1:6">
      <c r="A4" s="3" t="s">
        <v>0</v>
      </c>
      <c r="B4" s="3" t="s">
        <v>1</v>
      </c>
      <c r="C4" s="3" t="s">
        <v>2</v>
      </c>
      <c r="D4" s="3" t="s">
        <v>3</v>
      </c>
      <c r="E4" s="46" t="s">
        <v>25</v>
      </c>
      <c r="F4" s="46" t="s">
        <v>26</v>
      </c>
    </row>
    <row r="5" spans="1:6">
      <c r="A5" s="5">
        <v>1</v>
      </c>
      <c r="B5" s="6" t="s">
        <v>7</v>
      </c>
      <c r="C5" s="5" t="s">
        <v>5</v>
      </c>
      <c r="D5" s="6">
        <v>245.172</v>
      </c>
      <c r="E5" s="48">
        <v>17000</v>
      </c>
      <c r="F5" s="48">
        <f>D5*E5</f>
        <v>4167924</v>
      </c>
    </row>
    <row r="6" spans="1:6">
      <c r="A6" s="7">
        <v>2</v>
      </c>
      <c r="B6" s="8" t="s">
        <v>16</v>
      </c>
      <c r="C6" s="7" t="s">
        <v>5</v>
      </c>
      <c r="D6" s="8">
        <v>78.018000000000001</v>
      </c>
      <c r="E6" s="31">
        <v>17000</v>
      </c>
      <c r="F6" s="31">
        <f t="shared" ref="F6:F13" si="0">D6*E6</f>
        <v>1326306</v>
      </c>
    </row>
    <row r="7" spans="1:6">
      <c r="A7" s="7"/>
      <c r="B7" s="8"/>
      <c r="C7" s="7"/>
      <c r="D7" s="8"/>
      <c r="E7" s="31"/>
      <c r="F7" s="31"/>
    </row>
    <row r="8" spans="1:6">
      <c r="A8" s="7"/>
      <c r="B8" s="10" t="s">
        <v>17</v>
      </c>
      <c r="C8" s="7"/>
      <c r="D8" s="13">
        <f>SUM(D5:D7)</f>
        <v>323.19</v>
      </c>
      <c r="E8" s="31"/>
      <c r="F8" s="31"/>
    </row>
    <row r="9" spans="1:6">
      <c r="A9" s="7"/>
      <c r="B9" s="8"/>
      <c r="C9" s="7"/>
      <c r="D9" s="8"/>
      <c r="E9" s="31"/>
      <c r="F9" s="31"/>
    </row>
    <row r="10" spans="1:6">
      <c r="A10" s="7"/>
      <c r="B10" s="8"/>
      <c r="C10" s="7"/>
      <c r="D10" s="8"/>
      <c r="E10" s="31"/>
      <c r="F10" s="31"/>
    </row>
    <row r="11" spans="1:6">
      <c r="A11" s="7">
        <v>3</v>
      </c>
      <c r="B11" s="8" t="s">
        <v>11</v>
      </c>
      <c r="C11" s="7" t="s">
        <v>5</v>
      </c>
      <c r="D11" s="8">
        <v>15.866</v>
      </c>
      <c r="E11" s="31">
        <v>16000</v>
      </c>
      <c r="F11" s="31">
        <f t="shared" si="0"/>
        <v>253856</v>
      </c>
    </row>
    <row r="12" spans="1:6">
      <c r="A12" s="7">
        <v>4</v>
      </c>
      <c r="B12" s="8" t="s">
        <v>9</v>
      </c>
      <c r="C12" s="7" t="s">
        <v>5</v>
      </c>
      <c r="D12" s="9">
        <v>376.56</v>
      </c>
      <c r="E12" s="31">
        <v>16000</v>
      </c>
      <c r="F12" s="31">
        <f t="shared" si="0"/>
        <v>6024960</v>
      </c>
    </row>
    <row r="13" spans="1:6">
      <c r="A13" s="7">
        <v>5</v>
      </c>
      <c r="B13" s="8" t="s">
        <v>10</v>
      </c>
      <c r="C13" s="7" t="s">
        <v>5</v>
      </c>
      <c r="D13" s="8">
        <v>13.189</v>
      </c>
      <c r="E13" s="31">
        <v>16000</v>
      </c>
      <c r="F13" s="31">
        <f t="shared" si="0"/>
        <v>211024</v>
      </c>
    </row>
    <row r="14" spans="1:6">
      <c r="A14" s="7"/>
      <c r="B14" s="8"/>
      <c r="C14" s="7"/>
      <c r="D14" s="8"/>
      <c r="E14" s="31"/>
      <c r="F14" s="31"/>
    </row>
    <row r="15" spans="1:6">
      <c r="A15" s="7"/>
      <c r="B15" s="10" t="s">
        <v>17</v>
      </c>
      <c r="C15" s="7"/>
      <c r="D15" s="13">
        <f>SUM(D11:D14)</f>
        <v>405.61500000000001</v>
      </c>
      <c r="E15" s="31"/>
      <c r="F15" s="31"/>
    </row>
    <row r="16" spans="1:6">
      <c r="A16" s="7"/>
      <c r="B16" s="8"/>
      <c r="C16" s="7"/>
      <c r="D16" s="8"/>
      <c r="E16" s="31"/>
      <c r="F16" s="31"/>
    </row>
    <row r="17" spans="1:11">
      <c r="A17" s="7"/>
      <c r="B17" s="8"/>
      <c r="C17" s="7"/>
      <c r="D17" s="8"/>
      <c r="E17" s="31"/>
      <c r="F17" s="31"/>
    </row>
    <row r="18" spans="1:11">
      <c r="A18" s="7"/>
      <c r="B18" s="10" t="s">
        <v>21</v>
      </c>
      <c r="C18" s="7"/>
      <c r="D18" s="13">
        <f>D8+D15</f>
        <v>728.80500000000006</v>
      </c>
      <c r="E18" s="31"/>
      <c r="F18" s="32">
        <f>SUM(F5:F17)</f>
        <v>11984070</v>
      </c>
    </row>
    <row r="19" spans="1:11">
      <c r="A19" s="7"/>
      <c r="B19" s="8"/>
      <c r="C19" s="7"/>
      <c r="D19" s="9"/>
      <c r="E19" s="31"/>
      <c r="F19" s="31"/>
    </row>
    <row r="20" spans="1:11">
      <c r="A20" s="7"/>
      <c r="B20" s="8"/>
      <c r="C20" s="7"/>
      <c r="D20" s="9"/>
      <c r="E20" s="31"/>
      <c r="F20" s="31"/>
    </row>
    <row r="21" spans="1:11">
      <c r="A21" s="7"/>
      <c r="B21" s="8"/>
      <c r="C21" s="7"/>
      <c r="D21" s="8"/>
      <c r="E21" s="33"/>
      <c r="F21" s="33"/>
    </row>
    <row r="22" spans="1:11">
      <c r="A22" s="11"/>
      <c r="B22" s="12"/>
      <c r="C22" s="11"/>
      <c r="D22" s="25"/>
      <c r="E22" s="47"/>
      <c r="F22" s="47"/>
    </row>
    <row r="23" spans="1:11" s="16" customFormat="1">
      <c r="A23" s="14"/>
      <c r="B23" s="15"/>
      <c r="C23" s="14"/>
      <c r="D23" s="15"/>
      <c r="E23" s="35"/>
      <c r="F23" s="35"/>
      <c r="K23" s="26"/>
    </row>
    <row r="24" spans="1:11" s="16" customFormat="1">
      <c r="A24" s="14"/>
      <c r="B24" s="15"/>
      <c r="C24" s="14"/>
      <c r="D24" s="15"/>
      <c r="E24" s="35"/>
      <c r="F24" s="35"/>
    </row>
    <row r="25" spans="1:11" s="16" customFormat="1">
      <c r="A25" s="14"/>
      <c r="B25" s="15"/>
      <c r="C25" s="14"/>
      <c r="D25" s="15"/>
      <c r="E25" s="35"/>
      <c r="F25" s="35"/>
    </row>
    <row r="26" spans="1:11" s="16" customFormat="1">
      <c r="A26" s="14"/>
      <c r="B26" s="15"/>
      <c r="C26" s="14"/>
      <c r="D26" s="15"/>
      <c r="E26" s="35"/>
      <c r="F26" s="35"/>
    </row>
    <row r="27" spans="1:11" s="16" customFormat="1">
      <c r="A27" s="14"/>
      <c r="B27" s="15"/>
      <c r="C27" s="14"/>
      <c r="D27" s="15"/>
      <c r="E27" s="35"/>
      <c r="F27" s="35"/>
    </row>
    <row r="28" spans="1:11" s="16" customFormat="1">
      <c r="A28" s="14"/>
      <c r="B28" s="15"/>
      <c r="C28" s="14"/>
      <c r="D28" s="15"/>
      <c r="E28" s="35"/>
      <c r="F28" s="35"/>
    </row>
    <row r="29" spans="1:11" s="16" customFormat="1">
      <c r="A29" s="14"/>
      <c r="B29" s="15"/>
      <c r="C29" s="14"/>
      <c r="D29" s="15"/>
      <c r="E29" s="35"/>
      <c r="F29" s="35"/>
    </row>
    <row r="30" spans="1:11" s="16" customFormat="1">
      <c r="A30" s="14"/>
      <c r="B30" s="15"/>
      <c r="C30" s="14"/>
      <c r="D30" s="15"/>
      <c r="E30" s="35"/>
      <c r="F30" s="35"/>
    </row>
    <row r="31" spans="1:11" s="16" customFormat="1">
      <c r="A31" s="14"/>
      <c r="B31" s="15"/>
      <c r="C31" s="14"/>
      <c r="D31" s="15"/>
      <c r="E31" s="35"/>
      <c r="F31" s="35"/>
    </row>
    <row r="32" spans="1:11" s="16" customFormat="1">
      <c r="A32" s="14"/>
      <c r="B32" s="15"/>
      <c r="C32" s="14"/>
      <c r="D32" s="15"/>
      <c r="E32" s="35"/>
      <c r="F32" s="35"/>
    </row>
    <row r="33" spans="1:6" s="16" customFormat="1">
      <c r="A33" s="14"/>
      <c r="B33" s="15"/>
      <c r="C33" s="14"/>
      <c r="D33" s="15"/>
      <c r="E33" s="35"/>
      <c r="F33" s="35"/>
    </row>
    <row r="34" spans="1:6" s="16" customFormat="1">
      <c r="A34" s="14"/>
      <c r="B34" s="15"/>
      <c r="C34" s="14"/>
      <c r="D34" s="15"/>
      <c r="E34" s="35"/>
      <c r="F34" s="35"/>
    </row>
    <row r="35" spans="1:6" s="16" customFormat="1">
      <c r="A35" s="14"/>
      <c r="B35" s="15"/>
      <c r="C35" s="14"/>
      <c r="D35" s="15"/>
      <c r="E35" s="35"/>
      <c r="F35" s="35"/>
    </row>
    <row r="36" spans="1:6" s="16" customFormat="1">
      <c r="A36" s="14"/>
      <c r="B36" s="15"/>
      <c r="C36" s="14"/>
      <c r="D36" s="15"/>
      <c r="E36" s="35"/>
      <c r="F36" s="35"/>
    </row>
    <row r="37" spans="1:6" s="16" customFormat="1">
      <c r="A37" s="14"/>
      <c r="B37" s="15"/>
      <c r="C37" s="14"/>
      <c r="D37" s="15"/>
      <c r="E37" s="35"/>
      <c r="F37" s="35"/>
    </row>
    <row r="38" spans="1:6" s="16" customFormat="1">
      <c r="A38" s="14"/>
      <c r="B38" s="15"/>
      <c r="C38" s="14"/>
      <c r="D38" s="15"/>
      <c r="E38" s="35"/>
      <c r="F38" s="35"/>
    </row>
    <row r="39" spans="1:6" s="16" customFormat="1">
      <c r="A39" s="14"/>
      <c r="B39" s="15"/>
      <c r="C39" s="14"/>
      <c r="D39" s="15"/>
      <c r="E39" s="35"/>
      <c r="F39" s="35"/>
    </row>
    <row r="40" spans="1:6" s="16" customFormat="1">
      <c r="A40" s="14"/>
      <c r="B40" s="15"/>
      <c r="C40" s="14"/>
      <c r="D40" s="15"/>
      <c r="E40" s="35"/>
      <c r="F40" s="35"/>
    </row>
    <row r="41" spans="1:6" s="16" customFormat="1">
      <c r="A41" s="14"/>
      <c r="B41" s="15"/>
      <c r="C41" s="14"/>
      <c r="D41" s="15"/>
      <c r="E41" s="35"/>
      <c r="F41" s="35"/>
    </row>
    <row r="42" spans="1:6" s="16" customFormat="1">
      <c r="A42" s="14"/>
      <c r="B42" s="15"/>
      <c r="C42" s="14"/>
      <c r="D42" s="15"/>
      <c r="E42" s="35"/>
      <c r="F42" s="35"/>
    </row>
    <row r="43" spans="1:6" s="16" customFormat="1">
      <c r="A43" s="14"/>
      <c r="B43" s="15"/>
      <c r="C43" s="14"/>
      <c r="D43" s="15"/>
      <c r="E43" s="35"/>
      <c r="F43" s="35"/>
    </row>
    <row r="44" spans="1:6" s="16" customFormat="1">
      <c r="A44" s="14"/>
      <c r="B44" s="15"/>
      <c r="C44" s="14"/>
      <c r="D44" s="15"/>
      <c r="E44" s="35"/>
      <c r="F44" s="35"/>
    </row>
    <row r="45" spans="1:6" s="16" customFormat="1">
      <c r="A45" s="14"/>
      <c r="B45" s="15"/>
      <c r="C45" s="14"/>
      <c r="D45" s="15"/>
      <c r="E45" s="35"/>
      <c r="F45" s="35"/>
    </row>
    <row r="46" spans="1:6" s="16" customFormat="1">
      <c r="A46" s="14"/>
      <c r="B46" s="15"/>
      <c r="C46" s="14"/>
      <c r="D46" s="15"/>
      <c r="E46" s="35"/>
      <c r="F46" s="35"/>
    </row>
    <row r="47" spans="1:6" s="16" customFormat="1">
      <c r="A47" s="14"/>
      <c r="B47" s="15"/>
      <c r="C47" s="14"/>
      <c r="D47" s="15"/>
      <c r="E47" s="35"/>
      <c r="F47" s="35"/>
    </row>
    <row r="48" spans="1:6" s="16" customFormat="1">
      <c r="A48" s="14"/>
      <c r="B48" s="15"/>
      <c r="C48" s="14"/>
      <c r="D48" s="15"/>
      <c r="E48" s="35"/>
      <c r="F48" s="35"/>
    </row>
    <row r="49" spans="1:6" s="16" customFormat="1">
      <c r="A49" s="14"/>
      <c r="B49" s="15"/>
      <c r="C49" s="14"/>
      <c r="D49" s="15"/>
      <c r="E49" s="35"/>
      <c r="F49" s="35"/>
    </row>
    <row r="50" spans="1:6" s="16" customFormat="1">
      <c r="A50" s="14"/>
      <c r="B50" s="15"/>
      <c r="C50" s="14"/>
      <c r="D50" s="15"/>
      <c r="E50" s="35"/>
      <c r="F50" s="35"/>
    </row>
    <row r="51" spans="1:6" s="16" customFormat="1">
      <c r="A51" s="14"/>
      <c r="B51" s="15"/>
      <c r="C51" s="14"/>
      <c r="D51" s="15"/>
      <c r="E51" s="35"/>
      <c r="F51" s="35"/>
    </row>
    <row r="52" spans="1:6" s="16" customFormat="1">
      <c r="A52" s="14"/>
      <c r="B52" s="15"/>
      <c r="C52" s="14"/>
      <c r="D52" s="15"/>
      <c r="E52" s="35"/>
      <c r="F52" s="35"/>
    </row>
    <row r="53" spans="1:6" s="16" customFormat="1">
      <c r="A53" s="14"/>
      <c r="B53" s="15"/>
      <c r="C53" s="14"/>
      <c r="D53" s="15"/>
      <c r="E53" s="35"/>
      <c r="F53" s="35"/>
    </row>
    <row r="54" spans="1:6" s="16" customFormat="1">
      <c r="A54" s="14"/>
      <c r="B54" s="15"/>
      <c r="C54" s="14"/>
      <c r="D54" s="15"/>
      <c r="E54" s="35"/>
      <c r="F54" s="35"/>
    </row>
    <row r="55" spans="1:6" s="16" customFormat="1">
      <c r="A55" s="14"/>
      <c r="B55" s="15"/>
      <c r="C55" s="14"/>
      <c r="D55" s="15"/>
      <c r="E55" s="35"/>
      <c r="F55" s="35"/>
    </row>
    <row r="56" spans="1:6" s="16" customFormat="1">
      <c r="A56" s="14"/>
      <c r="B56" s="15"/>
      <c r="C56" s="14"/>
      <c r="D56" s="15"/>
      <c r="E56" s="35"/>
      <c r="F56" s="35"/>
    </row>
    <row r="57" spans="1:6" s="16" customFormat="1">
      <c r="A57" s="14"/>
      <c r="B57" s="15"/>
      <c r="C57" s="14"/>
      <c r="D57" s="15"/>
      <c r="E57" s="35"/>
      <c r="F57" s="35"/>
    </row>
    <row r="58" spans="1:6" s="16" customFormat="1">
      <c r="A58" s="14"/>
      <c r="B58" s="15"/>
      <c r="C58" s="14"/>
      <c r="D58" s="15"/>
      <c r="E58" s="35"/>
      <c r="F58" s="35"/>
    </row>
    <row r="59" spans="1:6" s="16" customFormat="1">
      <c r="A59" s="14"/>
      <c r="B59" s="15"/>
      <c r="C59" s="14"/>
      <c r="D59" s="15"/>
      <c r="E59" s="35"/>
      <c r="F59" s="35"/>
    </row>
    <row r="60" spans="1:6" s="16" customFormat="1">
      <c r="A60" s="14"/>
      <c r="B60" s="15"/>
      <c r="C60" s="14"/>
      <c r="D60" s="15"/>
      <c r="E60" s="35"/>
      <c r="F60" s="35"/>
    </row>
    <row r="61" spans="1:6" s="16" customFormat="1">
      <c r="A61" s="14"/>
      <c r="B61" s="15"/>
      <c r="C61" s="14"/>
      <c r="D61" s="15"/>
      <c r="E61" s="35"/>
      <c r="F61" s="35"/>
    </row>
    <row r="62" spans="1:6" s="16" customFormat="1">
      <c r="A62" s="14"/>
      <c r="B62" s="15"/>
      <c r="C62" s="14"/>
      <c r="D62" s="15"/>
      <c r="E62" s="35"/>
      <c r="F62" s="35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Cống Đông Hải</vt:lpstr>
      <vt:lpstr>Cống Kết</vt:lpstr>
      <vt:lpstr>Cống Tiểu Trà</vt:lpstr>
      <vt:lpstr>Cống Mông Thượng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TuanBe Nguyen</dc:creator>
  <cp:lastModifiedBy>Admin</cp:lastModifiedBy>
  <dcterms:created xsi:type="dcterms:W3CDTF">2025-09-24T02:09:29Z</dcterms:created>
  <dcterms:modified xsi:type="dcterms:W3CDTF">2025-11-04T07:38:14Z</dcterms:modified>
</cp:coreProperties>
</file>