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Đa Độ 2026/"/>
    </mc:Choice>
  </mc:AlternateContent>
  <xr:revisionPtr revIDLastSave="0" documentId="13_ncr:1_{AE6D9183-3100-1C4A-8B03-A3644D06BF6D}" xr6:coauthVersionLast="47" xr6:coauthVersionMax="47" xr10:uidLastSave="{00000000-0000-0000-0000-000000000000}"/>
  <bookViews>
    <workbookView xWindow="1440" yWindow="1400" windowWidth="27700" windowHeight="16680" xr2:uid="{13FA7118-6E46-A144-8E23-2DAFFF0368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D12" i="1"/>
  <c r="E11" i="1"/>
  <c r="D11" i="1"/>
  <c r="E12" i="1"/>
  <c r="C11" i="1"/>
  <c r="L10" i="1"/>
  <c r="F10" i="1"/>
  <c r="D10" i="1"/>
  <c r="C10" i="1"/>
  <c r="E10" i="1"/>
  <c r="L9" i="1"/>
  <c r="F9" i="1"/>
  <c r="F12" i="1" s="1"/>
  <c r="E9" i="1"/>
  <c r="C9" i="1"/>
  <c r="H3" i="1"/>
</calcChain>
</file>

<file path=xl/sharedStrings.xml><?xml version="1.0" encoding="utf-8"?>
<sst xmlns="http://schemas.openxmlformats.org/spreadsheetml/2006/main" count="22" uniqueCount="22">
  <si>
    <t>TỔNG HỢP VẬT TƯ CÁC CÔNG TRÌNH ĐA ĐỘ</t>
  </si>
  <si>
    <t>CÔNG TRÌNH</t>
  </si>
  <si>
    <t>CÁT</t>
  </si>
  <si>
    <t>CỌC TRE</t>
  </si>
  <si>
    <t>MÁY ĐÀO 0.65</t>
  </si>
  <si>
    <t>MÁY ĐÀO 0.8</t>
  </si>
  <si>
    <t>MÁY ĐÀO 1.25</t>
  </si>
  <si>
    <t>Công trình: Nạo vét, đắp bờ Kênh trước cống Bạch Câu; Kênh Bạch Câu</t>
  </si>
  <si>
    <t>NHÂN CÔNG</t>
  </si>
  <si>
    <t>PHAO THEP</t>
  </si>
  <si>
    <t>Công trình : Sửa chữa kênh tưới sau trạm bơm Chùa Ngoài</t>
  </si>
  <si>
    <t>ĐÁ 1X2</t>
  </si>
  <si>
    <t>GẠCH ĐẤT SÉT NUNG</t>
  </si>
  <si>
    <t>Công trình : Sửa chữa kênh tưới sau trạm bơm Đa Ngư</t>
  </si>
  <si>
    <t>XI MĂNG PBC 40</t>
  </si>
  <si>
    <t>Công trình: Nạo vét, đắp bờ kênh Đại Trà 1 từ kênh Hoà Bình đến cống trạm điện</t>
  </si>
  <si>
    <t>CÔNG TRÌNH : SỬA CHỮA KÊNH TƯỚI SAU TRẠM BƠM MẢ GIỀNG</t>
  </si>
  <si>
    <t>CÔNG TRÌNH: NẠO VÉT, ĐẮP BỜ KÊNH VƯỜN THẦN 1</t>
  </si>
  <si>
    <t>STT</t>
  </si>
  <si>
    <t xml:space="preserve">CÔNG TRÌNH : SỬA CHỮA KÊNH TƯỚI SAU TRẠM BƠM AN TIẾN, KÊNH TƯỚI SAU TRẠM BƠM TRẦN PHÚ						</t>
  </si>
  <si>
    <t xml:space="preserve">CÔNG TRÌNH : SỬA CHỮA KÊNH TƯỚI SAU TRẠM BƠM ĐỒNG QUAN; NẠO VÉT, ĐẮP BỜ KÊNH HÚT TB ĐỒNG QUAN						</t>
  </si>
  <si>
    <t xml:space="preserve">CÔNG TRÌNH : SỬA CHỮA KÊNH TƯỚI SAU TB ĐẠI HÀ; NẠO VÉT, ĐẮP BỜ KÊNH CỐNG THỐNG 3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</si>
</sst>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>
    <font>
      <sz val="13"/>
      <color theme="1"/>
      <name val="TimesNewRomanPSMT"/>
      <family val="2"/>
    </font>
    <font>
      <sz val="13"/>
      <color theme="1"/>
      <name val="TimesNewRomanPSMT"/>
      <family val="2"/>
    </font>
    <font>
      <sz val="11"/>
      <name val="Times New Roman"/>
      <family val="1"/>
    </font>
    <font>
      <b/>
      <sz val="13"/>
      <color theme="1"/>
      <name val="TimesNewRomanPSMT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3" fontId="2" fillId="0" borderId="1" xfId="1" applyNumberFormat="1" applyFont="1" applyBorder="1" applyAlignment="1" applyProtection="1">
      <alignment wrapText="1"/>
      <protection locked="0"/>
    </xf>
    <xf numFmtId="3" fontId="2" fillId="0" borderId="1" xfId="0" applyNumberFormat="1" applyFont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 vertical="center"/>
    </xf>
    <xf numFmtId="3" fontId="4" fillId="0" borderId="1" xfId="1" applyNumberFormat="1" applyFont="1" applyBorder="1" applyAlignment="1" applyProtection="1">
      <alignment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95271-5DD0-8D46-9F9B-1D9D9E702B38}">
  <dimension ref="A1:L19"/>
  <sheetViews>
    <sheetView tabSelected="1" workbookViewId="0">
      <selection activeCell="E4" sqref="E4"/>
    </sheetView>
  </sheetViews>
  <sheetFormatPr baseColWidth="10" defaultRowHeight="17"/>
  <cols>
    <col min="1" max="1" width="6.7109375" customWidth="1"/>
    <col min="2" max="2" width="30.7109375" customWidth="1"/>
    <col min="5" max="6" width="20.7109375" customWidth="1"/>
    <col min="8" max="8" width="15.28515625" customWidth="1"/>
    <col min="9" max="9" width="13" customWidth="1"/>
    <col min="10" max="11" width="14.7109375" customWidth="1"/>
    <col min="12" max="12" width="13.42578125" customWidth="1"/>
  </cols>
  <sheetData>
    <row r="1" spans="1:12" ht="43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>
      <c r="A2" s="1" t="s">
        <v>18</v>
      </c>
      <c r="B2" s="1" t="s">
        <v>1</v>
      </c>
      <c r="C2" s="1" t="s">
        <v>2</v>
      </c>
      <c r="D2" s="1" t="s">
        <v>11</v>
      </c>
      <c r="E2" s="1" t="s">
        <v>12</v>
      </c>
      <c r="F2" s="1" t="s">
        <v>14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9</v>
      </c>
      <c r="L2" s="1" t="s">
        <v>8</v>
      </c>
    </row>
    <row r="3" spans="1:12" ht="54">
      <c r="A3" s="2">
        <v>1</v>
      </c>
      <c r="B3" s="3" t="s">
        <v>7</v>
      </c>
      <c r="C3" s="4">
        <v>0</v>
      </c>
      <c r="D3" s="4">
        <v>0</v>
      </c>
      <c r="E3" s="4">
        <v>0</v>
      </c>
      <c r="F3" s="4"/>
      <c r="G3" s="4">
        <v>0</v>
      </c>
      <c r="H3" s="4">
        <f>57.6775</f>
        <v>57.677500000000002</v>
      </c>
      <c r="I3" s="4">
        <v>38.34949804394099</v>
      </c>
      <c r="J3" s="4">
        <v>0</v>
      </c>
      <c r="K3" s="4">
        <v>96</v>
      </c>
      <c r="L3" s="4">
        <v>1700</v>
      </c>
    </row>
    <row r="4" spans="1:12" ht="36">
      <c r="A4" s="2">
        <v>2</v>
      </c>
      <c r="B4" s="3" t="s">
        <v>10</v>
      </c>
      <c r="C4" s="4">
        <v>133</v>
      </c>
      <c r="D4" s="4">
        <v>66.845100000000002</v>
      </c>
      <c r="E4" s="8">
        <v>100333</v>
      </c>
      <c r="F4" s="5"/>
      <c r="G4" s="4"/>
      <c r="H4" s="4"/>
      <c r="I4" s="4"/>
      <c r="J4" s="4"/>
      <c r="K4" s="4"/>
      <c r="L4" s="4">
        <v>1175</v>
      </c>
    </row>
    <row r="5" spans="1:12" ht="36">
      <c r="A5" s="2">
        <v>3</v>
      </c>
      <c r="B5" s="3" t="s">
        <v>13</v>
      </c>
      <c r="C5" s="6">
        <v>144</v>
      </c>
      <c r="D5" s="4">
        <v>83</v>
      </c>
      <c r="E5" s="4">
        <v>78000</v>
      </c>
      <c r="F5" s="4">
        <v>24649.501121000005</v>
      </c>
      <c r="G5" s="4"/>
      <c r="H5" s="4"/>
      <c r="I5" s="4"/>
      <c r="J5" s="4"/>
      <c r="K5" s="4"/>
      <c r="L5" s="4">
        <v>1730</v>
      </c>
    </row>
    <row r="6" spans="1:12" ht="54">
      <c r="A6" s="2">
        <v>4</v>
      </c>
      <c r="B6" s="3" t="s">
        <v>15</v>
      </c>
      <c r="C6" s="4"/>
      <c r="D6" s="4"/>
      <c r="E6" s="4"/>
      <c r="F6" s="4"/>
      <c r="G6" s="4"/>
      <c r="H6" s="4">
        <v>62</v>
      </c>
      <c r="I6" s="4">
        <v>37</v>
      </c>
      <c r="J6" s="4"/>
      <c r="K6" s="4">
        <v>89</v>
      </c>
      <c r="L6" s="4">
        <v>1497</v>
      </c>
    </row>
    <row r="7" spans="1:12" ht="36">
      <c r="A7" s="2">
        <v>5</v>
      </c>
      <c r="B7" s="3" t="s">
        <v>16</v>
      </c>
      <c r="C7" s="4">
        <v>64</v>
      </c>
      <c r="D7" s="4">
        <v>45.612249105799997</v>
      </c>
      <c r="E7" s="4">
        <v>40000</v>
      </c>
      <c r="F7" s="4">
        <v>13563.229068200002</v>
      </c>
      <c r="G7" s="4"/>
      <c r="H7" s="4"/>
      <c r="I7" s="4"/>
      <c r="J7" s="4"/>
      <c r="K7" s="4"/>
      <c r="L7" s="4">
        <v>714</v>
      </c>
    </row>
    <row r="8" spans="1:12" ht="36">
      <c r="A8" s="2">
        <v>6</v>
      </c>
      <c r="B8" s="3" t="s">
        <v>17</v>
      </c>
      <c r="C8" s="4"/>
      <c r="D8" s="4"/>
      <c r="E8" s="4"/>
      <c r="F8" s="4"/>
      <c r="G8" s="4"/>
      <c r="H8" s="4">
        <v>74</v>
      </c>
      <c r="I8" s="4">
        <v>55</v>
      </c>
      <c r="J8" s="4"/>
      <c r="K8" s="4">
        <v>126</v>
      </c>
      <c r="L8" s="4">
        <v>2400</v>
      </c>
    </row>
    <row r="9" spans="1:12" ht="72">
      <c r="A9" s="2">
        <v>7</v>
      </c>
      <c r="B9" s="3" t="s">
        <v>19</v>
      </c>
      <c r="C9" s="4">
        <f>140+138</f>
        <v>278</v>
      </c>
      <c r="D9" s="4">
        <v>78.396358300000003</v>
      </c>
      <c r="E9" s="4">
        <f>58564+52000</f>
        <v>110564</v>
      </c>
      <c r="F9" s="4">
        <f>23311.8907+12636.61</f>
        <v>35948.500700000004</v>
      </c>
      <c r="G9" s="4">
        <v>3234</v>
      </c>
      <c r="H9" s="4"/>
      <c r="I9" s="4"/>
      <c r="J9" s="4"/>
      <c r="K9" s="4"/>
      <c r="L9" s="4">
        <f>1064+934</f>
        <v>1998</v>
      </c>
    </row>
    <row r="10" spans="1:12" ht="72">
      <c r="A10" s="2">
        <v>8</v>
      </c>
      <c r="B10" s="3" t="s">
        <v>20</v>
      </c>
      <c r="C10" s="4">
        <f>51+47</f>
        <v>98</v>
      </c>
      <c r="D10" s="4">
        <f>30+33</f>
        <v>63</v>
      </c>
      <c r="E10" s="4">
        <f>36000</f>
        <v>36000</v>
      </c>
      <c r="F10" s="4">
        <f>16500+15180</f>
        <v>31680</v>
      </c>
      <c r="G10" s="4"/>
      <c r="H10" s="4">
        <v>20</v>
      </c>
      <c r="I10" s="4">
        <v>14</v>
      </c>
      <c r="J10" s="4"/>
      <c r="K10" s="4">
        <v>34</v>
      </c>
      <c r="L10" s="4">
        <f>444+691+568</f>
        <v>1703</v>
      </c>
    </row>
    <row r="11" spans="1:12" ht="54">
      <c r="A11" s="2">
        <v>9</v>
      </c>
      <c r="B11" s="3" t="s">
        <v>21</v>
      </c>
      <c r="C11" s="4">
        <f>85+70</f>
        <v>155</v>
      </c>
      <c r="D11" s="4">
        <f>50+43.9736</f>
        <v>93.973600000000005</v>
      </c>
      <c r="E11" s="4">
        <f>64856+21344.4</f>
        <v>86200.4</v>
      </c>
      <c r="F11" s="4">
        <v>14824.836300000001</v>
      </c>
      <c r="G11" s="4"/>
      <c r="H11" s="4"/>
      <c r="I11" s="4"/>
      <c r="J11" s="4"/>
      <c r="K11" s="4"/>
      <c r="L11" s="4">
        <v>711</v>
      </c>
    </row>
    <row r="12" spans="1:12">
      <c r="A12" s="2"/>
      <c r="B12" s="2"/>
      <c r="C12" s="4">
        <f t="shared" ref="C12:D12" si="0">SUM(C3:C11)</f>
        <v>872</v>
      </c>
      <c r="D12" s="4">
        <f t="shared" si="0"/>
        <v>430.82730740580007</v>
      </c>
      <c r="E12" s="4">
        <f>SUM(E3:E11)</f>
        <v>451097.4</v>
      </c>
      <c r="F12" s="4">
        <f>SUM(F3:F11)</f>
        <v>120666.06718920001</v>
      </c>
      <c r="G12" s="4"/>
      <c r="H12" s="4"/>
      <c r="I12" s="4"/>
      <c r="J12" s="4"/>
      <c r="K12" s="4"/>
      <c r="L12" s="4"/>
    </row>
    <row r="13" spans="1:12">
      <c r="A13" s="2"/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/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/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/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2"/>
      <c r="B17" s="2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2"/>
      <c r="B18" s="2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2"/>
      <c r="B19" s="2"/>
      <c r="C19" s="4"/>
      <c r="D19" s="4"/>
      <c r="E19" s="4"/>
      <c r="F19" s="4"/>
      <c r="G19" s="4"/>
      <c r="H19" s="4"/>
      <c r="I19" s="4"/>
      <c r="J19" s="4"/>
      <c r="K19" s="4"/>
      <c r="L19" s="4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2026-07-21T00:35:04Z</dcterms:created>
  <dcterms:modified xsi:type="dcterms:W3CDTF">2026-08-05T05:00:20Z</dcterms:modified>
</cp:coreProperties>
</file>