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8. HANG\4. CA NHAN\A SON - DINH SON\2026\1. KENH XAY KIEN MINH\QUYET TOAN\HSQLCL\LIST\"/>
    </mc:Choice>
  </mc:AlternateContent>
  <xr:revisionPtr revIDLastSave="0" documentId="8_{4C088C49-7A75-424C-96D1-15FA8A28693B}" xr6:coauthVersionLast="47" xr6:coauthVersionMax="47" xr10:uidLastSave="{00000000-0000-0000-0000-000000000000}"/>
  <bookViews>
    <workbookView xWindow="-120" yWindow="-120" windowWidth="29040" windowHeight="15840" xr2:uid="{01FBE514-C198-4864-9757-A3A419800135}"/>
  </bookViews>
  <sheets>
    <sheet name="tien do" sheetId="1" r:id="rId1"/>
  </sheets>
  <definedNames>
    <definedName name="_xlnm.Print_Area" localSheetId="0">'tien do'!$A$1:$M$43</definedName>
  </definedNames>
  <calcPr calcId="181029" iterateCount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9" i="1" l="1"/>
  <c r="D30" i="1" s="1"/>
  <c r="K20" i="1"/>
  <c r="H15" i="1"/>
  <c r="H16" i="1" s="1"/>
  <c r="K12" i="1"/>
  <c r="K11" i="1"/>
  <c r="K13" i="1" s="1"/>
  <c r="K10" i="1"/>
  <c r="K9" i="1"/>
  <c r="H18" i="1" l="1"/>
  <c r="H17" i="1"/>
  <c r="D32" i="1"/>
  <c r="E32" i="1" s="1"/>
  <c r="E30" i="1"/>
  <c r="K29" i="1"/>
  <c r="D31" i="1" l="1"/>
  <c r="K30" i="1"/>
  <c r="D33" i="1"/>
  <c r="K32" i="1"/>
  <c r="K18" i="1"/>
  <c r="H19" i="1"/>
  <c r="K19" i="1" s="1"/>
  <c r="E33" i="1" l="1"/>
  <c r="H23" i="1"/>
  <c r="E31" i="1"/>
  <c r="K31" i="1" s="1"/>
  <c r="H22" i="1"/>
  <c r="D34" i="1" l="1"/>
  <c r="D36" i="1"/>
  <c r="K33" i="1"/>
  <c r="H26" i="1" l="1"/>
  <c r="E36" i="1"/>
  <c r="H24" i="1"/>
  <c r="E34" i="1"/>
  <c r="K34" i="1" l="1"/>
  <c r="D35" i="1"/>
  <c r="K36" i="1"/>
  <c r="E40" i="1"/>
  <c r="K40" i="1" s="1"/>
  <c r="D37" i="1"/>
  <c r="E37" i="1" s="1"/>
  <c r="K37" i="1" l="1"/>
  <c r="D38" i="1"/>
  <c r="E35" i="1"/>
  <c r="K35" i="1" s="1"/>
  <c r="H25" i="1"/>
  <c r="E38" i="1" l="1"/>
  <c r="H27" i="1"/>
  <c r="E41" i="1" l="1"/>
  <c r="K41" i="1" s="1"/>
  <c r="K38" i="1"/>
</calcChain>
</file>

<file path=xl/sharedStrings.xml><?xml version="1.0" encoding="utf-8"?>
<sst xmlns="http://schemas.openxmlformats.org/spreadsheetml/2006/main" count="77" uniqueCount="73">
  <si>
    <t>KẾ HOẠCH TRIỂN KHAI THỰC HIỆN VÀ NGHIỆM THU CÔNG VIỆC</t>
  </si>
  <si>
    <t>CÔNG TRÌNH : SỬA CHỮA HỆ THỐNG KÊNH XÂY XÃ KIẾN MINH, THÀNH PHỐ HẢI PHÒNG</t>
  </si>
  <si>
    <t>STT BBNT CV</t>
  </si>
  <si>
    <t>STT LMTN</t>
  </si>
  <si>
    <t>NỘI DUNG CÔNG VIỆC</t>
  </si>
  <si>
    <t>THỜI GIAN THI CÔNG</t>
  </si>
  <si>
    <t>Biện pháp tổ chức thi công</t>
  </si>
  <si>
    <t>LẤY MẪU THÍ NGHIỆM</t>
  </si>
  <si>
    <t>NGHIỆM THU CV</t>
  </si>
  <si>
    <t>Ghi chú</t>
  </si>
  <si>
    <t>Bắt đầu</t>
  </si>
  <si>
    <t>Kết thúc</t>
  </si>
  <si>
    <t>Số ngày</t>
  </si>
  <si>
    <t>Ngày</t>
  </si>
  <si>
    <t>Giờ lấy mẫu</t>
  </si>
  <si>
    <t>KQ ngày</t>
  </si>
  <si>
    <t xml:space="preserve">Ngày </t>
  </si>
  <si>
    <t>Giờ</t>
  </si>
  <si>
    <t>Bảo lãnh thực hiện Hợp đồng</t>
  </si>
  <si>
    <t>A</t>
  </si>
  <si>
    <t>Kiểm tra điều kiện, thiết bị, nhân lực trước khi thi công</t>
  </si>
  <si>
    <t>BB bàn giao mặt bằng</t>
  </si>
  <si>
    <t>8h30-11h00</t>
  </si>
  <si>
    <t>BB kiểm tra phòng thí nghiệm</t>
  </si>
  <si>
    <t>14h00-15h00</t>
  </si>
  <si>
    <t>BB kiểm tra điều kiện khởi công</t>
  </si>
  <si>
    <t>8h00-9h00</t>
  </si>
  <si>
    <t>BB kiểm tra nhân lực nhà thầu</t>
  </si>
  <si>
    <t>10h00-11h00</t>
  </si>
  <si>
    <t>BB kiểm tra máy móc thiết bị</t>
  </si>
  <si>
    <t>13h00-14h00</t>
  </si>
  <si>
    <t>BB kiểm tra công tác QLCL</t>
  </si>
  <si>
    <t>15h00-16h00</t>
  </si>
  <si>
    <t>B</t>
  </si>
  <si>
    <t>Nghiệm thu vật liệu đầu vào</t>
  </si>
  <si>
    <t>TK Cấp phối vữa XM M75, PCB30</t>
  </si>
  <si>
    <t>TK Cấp phối bê tông đá 1x2, vữa BT M200, PCB30</t>
  </si>
  <si>
    <t>TK Cấp phối bê tông đá 1x2, vữa BT M250, PCB30</t>
  </si>
  <si>
    <t>- Cát đen, cát vàng, cát mịn ML=0,7-1,4, ML=1,5-2,0.
- Đá 1x2.
- Gạch không nung 6,5x10,5x22.
- Xi măng PCB30</t>
  </si>
  <si>
    <t>- Sắt tròn d6, d10</t>
  </si>
  <si>
    <t>- Đất tự nhiên (đất địa phương).</t>
  </si>
  <si>
    <t>C</t>
  </si>
  <si>
    <t xml:space="preserve">Lấy mẫu thí nghiệm </t>
  </si>
  <si>
    <t>Bê tông đáy kênh. Bê tông M250 đá 1x2
Bê tông thanh chống. Bê tông M200 đá 1x2</t>
  </si>
  <si>
    <t>Bê tông đáy kênh. Bê tông M200 đá 1x2</t>
  </si>
  <si>
    <t>Vữa xây tường kênh. Vữa xi măng M75</t>
  </si>
  <si>
    <t>Thí nghiệm độ chặt, công tác đắp đất áp trúc độ chặt yêu cầu K=0,9</t>
  </si>
  <si>
    <t>D</t>
  </si>
  <si>
    <t>Nghiệm thu công việc</t>
  </si>
  <si>
    <t>01</t>
  </si>
  <si>
    <t>- Tập kết vật tư, vật liệu, máy móc, thiết bị thi công, công tác chuẩn bị.
- Vận chuyển vật liệu thi công.
* Kênh xây TB Đại Đồng, TB Đại Đồng 2 (đoạn 1,2)
- Phá dỡ thanh giằng, tường cũ
- Đào bùn lắng lòng kênh
* Đoạn kênh xây mới: KXTB Đại Đồng 2 (đoạn 1) (Từ cọc Bn đến cọc B); KXTB Đại Đồng (Từ cọc Bn đến cọc B)
- Đào đất mở móng
- Đóng cọc tre</t>
  </si>
  <si>
    <t>02</t>
  </si>
  <si>
    <t>* Đoạn kênh xây mới: KXTB Đại Đồng 2 (đoạn 1) (Từ cọc Bn đến cọc B); KXTB Đại Đồng (Từ cọc Bn đến cọc B)
- Đắp cát đen lót móng
- Rải ni lông lót phục vụ đổ bê tông.
- Gia công lắp dựng ván khuôn bản đáy tuyến kênh xây.
- Gia công lắp dựng ván khuôn, cốt thép thanh chống, tấm đan đúc sẵn (toàn tuyến).</t>
  </si>
  <si>
    <t>03</t>
  </si>
  <si>
    <t>* Đoạn kênh xây mới: KXTB Đại Đồng 2 (đoạn 1) (Từ cọc Bn đến cọc B); KXTB Đại Đồng (Từ cọc Bn đến cọc B)
- Đổ bê tông bản đáy kênh xây đá 1x2 M250.
- Đổ bê tông thanh chống, tấm đan đúc sẵn đá 1x2 M200 (toàn tuyến).</t>
  </si>
  <si>
    <t>04</t>
  </si>
  <si>
    <t>* Kênh xây TB Đại Đồng, TB Đại Đồng (đoạn 1,2)
- Phá lớp vữa trát tường kênh xây cũ</t>
  </si>
  <si>
    <t>05</t>
  </si>
  <si>
    <t>* Kênh xây TB Đại Đồng
- Đổ bê tông bản đáy kênh xây đá 1x2 M200.</t>
  </si>
  <si>
    <t>06</t>
  </si>
  <si>
    <t>* Kênh xây TB Đại Đồng 2 (đoạn 1)
- Đổ bê tông bản đáy kênh xây đá 1x2 M200.</t>
  </si>
  <si>
    <t>07</t>
  </si>
  <si>
    <t>* Kênh xây TB Đại Đồng 2 (đoạn 2)
- Đổ bê tông bản đáy kênh xây đá 1x2 M200.</t>
  </si>
  <si>
    <t>08</t>
  </si>
  <si>
    <t>* Đoạn kênh xây mới: KXTB Đại Đồng 2 (đoạn 1) (Từ cọc Bn đến cọc B); KXTB Đại Đồng (Từ cọc Bn đến cọc B)
- Xây tường kênh xây VXM M75.
- Thi công khe lún giấy dầu tẩm nhựa đường giữa các khoang.
- Vận chuyển phế thải đổ đi</t>
  </si>
  <si>
    <t>09</t>
  </si>
  <si>
    <t>* Kênh xây TB Đại Đồng, TB Đại Đồng 2 (đoạn 1,2)
- Trát tường kênh xây (toàn tuyến)</t>
  </si>
  <si>
    <t>10</t>
  </si>
  <si>
    <t>* Kênh xây TB Đại Đồng, TB Đại Đồng 2 (đoạn 1,2)
- Lắp đặt thanh chống
- Đắp đất áp trúc</t>
  </si>
  <si>
    <t>HẠNG MỤC</t>
  </si>
  <si>
    <t>Nghiệm thu giai đoạn thi công phần thô: Phá dỡ, dọn đất lòng kênh, dóc vữa trát, xây tường, đổ bê tông đáy kênh, đổ bê tông thanh chống</t>
  </si>
  <si>
    <t>Nghiệm thu giai đoạn thi công hoàn thiện: Trát tường, lắp thanh chống, đắp đất áp trúc</t>
  </si>
  <si>
    <t>ĐƯA VÀO SỬ DỤNG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</si>
</sst>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b/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Alignment="1">
      <alignment horizontal="center"/>
    </xf>
    <xf numFmtId="14" fontId="2" fillId="0" borderId="0" xfId="0" applyNumberFormat="1" applyFont="1" applyAlignment="1">
      <alignment vertical="center"/>
    </xf>
    <xf numFmtId="0" fontId="2" fillId="0" borderId="0" xfId="0" applyFont="1"/>
    <xf numFmtId="0" fontId="3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1" fontId="4" fillId="0" borderId="0" xfId="0" applyNumberFormat="1" applyFont="1"/>
    <xf numFmtId="14" fontId="2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/>
    <xf numFmtId="14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/>
    <xf numFmtId="14" fontId="1" fillId="2" borderId="1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/>
    <xf numFmtId="14" fontId="2" fillId="2" borderId="0" xfId="0" applyNumberFormat="1" applyFont="1" applyFill="1" applyAlignment="1">
      <alignment vertical="center"/>
    </xf>
    <xf numFmtId="0" fontId="2" fillId="2" borderId="0" xfId="0" applyFont="1" applyFill="1"/>
    <xf numFmtId="2" fontId="2" fillId="2" borderId="1" xfId="0" quotePrefix="1" applyNumberFormat="1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2" fontId="1" fillId="2" borderId="1" xfId="0" quotePrefix="1" applyNumberFormat="1" applyFont="1" applyFill="1" applyBorder="1" applyAlignment="1">
      <alignment vertical="center" wrapText="1"/>
    </xf>
    <xf numFmtId="0" fontId="2" fillId="0" borderId="1" xfId="0" quotePrefix="1" applyFont="1" applyBorder="1" applyAlignment="1">
      <alignment horizontal="center" vertical="center"/>
    </xf>
    <xf numFmtId="0" fontId="2" fillId="0" borderId="1" xfId="0" quotePrefix="1" applyFont="1" applyBorder="1" applyAlignment="1">
      <alignment wrapText="1"/>
    </xf>
    <xf numFmtId="14" fontId="2" fillId="0" borderId="1" xfId="0" applyNumberFormat="1" applyFont="1" applyBorder="1" applyAlignment="1">
      <alignment vertical="center"/>
    </xf>
    <xf numFmtId="1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2" fillId="0" borderId="1" xfId="0" quotePrefix="1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C6897-D08F-4A4A-9DA5-EFA7A56DE56F}">
  <sheetPr>
    <tabColor rgb="FFFF0000"/>
  </sheetPr>
  <dimension ref="A1:N46"/>
  <sheetViews>
    <sheetView tabSelected="1" view="pageBreakPreview" topLeftCell="A4" zoomScaleNormal="100" zoomScaleSheetLayoutView="100" workbookViewId="0">
      <selection activeCell="K20" sqref="K20"/>
    </sheetView>
  </sheetViews>
  <sheetFormatPr defaultRowHeight="16.5" x14ac:dyDescent="0.25"/>
  <cols>
    <col min="1" max="1" width="7.42578125" style="5" customWidth="1"/>
    <col min="2" max="2" width="10.28515625" style="5" customWidth="1"/>
    <col min="3" max="3" width="53.28515625" style="58" customWidth="1"/>
    <col min="4" max="5" width="15.7109375" style="7" customWidth="1"/>
    <col min="6" max="6" width="9.5703125" style="8" customWidth="1"/>
    <col min="7" max="7" width="14.28515625" style="3" customWidth="1"/>
    <col min="8" max="8" width="15.42578125" style="3" customWidth="1"/>
    <col min="9" max="10" width="13.7109375" style="3" customWidth="1"/>
    <col min="11" max="11" width="16.7109375" style="9" customWidth="1"/>
    <col min="12" max="12" width="14.85546875" style="5" customWidth="1"/>
    <col min="13" max="13" width="17.5703125" style="3" customWidth="1"/>
    <col min="14" max="14" width="13.7109375" style="2" bestFit="1" customWidth="1"/>
    <col min="15" max="16384" width="9.140625" style="3"/>
  </cols>
  <sheetData>
    <row r="1" spans="1:1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33.75" customHeight="1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4" x14ac:dyDescent="0.25">
      <c r="C3" s="6"/>
    </row>
    <row r="4" spans="1:14" s="16" customFormat="1" ht="17.25" customHeight="1" x14ac:dyDescent="0.25">
      <c r="A4" s="10" t="s">
        <v>2</v>
      </c>
      <c r="B4" s="10" t="s">
        <v>3</v>
      </c>
      <c r="C4" s="10" t="s">
        <v>4</v>
      </c>
      <c r="D4" s="11" t="s">
        <v>5</v>
      </c>
      <c r="E4" s="12"/>
      <c r="F4" s="13"/>
      <c r="G4" s="10" t="s">
        <v>6</v>
      </c>
      <c r="H4" s="10" t="s">
        <v>7</v>
      </c>
      <c r="I4" s="10"/>
      <c r="J4" s="10"/>
      <c r="K4" s="10" t="s">
        <v>8</v>
      </c>
      <c r="L4" s="10"/>
      <c r="M4" s="14" t="s">
        <v>9</v>
      </c>
      <c r="N4" s="15"/>
    </row>
    <row r="5" spans="1:14" s="22" customFormat="1" ht="27.75" customHeight="1" x14ac:dyDescent="0.25">
      <c r="A5" s="10"/>
      <c r="B5" s="10"/>
      <c r="C5" s="10"/>
      <c r="D5" s="17" t="s">
        <v>10</v>
      </c>
      <c r="E5" s="17" t="s">
        <v>11</v>
      </c>
      <c r="F5" s="18" t="s">
        <v>12</v>
      </c>
      <c r="G5" s="10"/>
      <c r="H5" s="19" t="s">
        <v>13</v>
      </c>
      <c r="I5" s="19" t="s">
        <v>14</v>
      </c>
      <c r="J5" s="19" t="s">
        <v>15</v>
      </c>
      <c r="K5" s="20" t="s">
        <v>16</v>
      </c>
      <c r="L5" s="17" t="s">
        <v>17</v>
      </c>
      <c r="M5" s="21"/>
      <c r="N5" s="9"/>
    </row>
    <row r="6" spans="1:14" s="22" customFormat="1" x14ac:dyDescent="0.25">
      <c r="A6" s="23"/>
      <c r="B6" s="23"/>
      <c r="C6" s="24" t="s">
        <v>18</v>
      </c>
      <c r="D6" s="17"/>
      <c r="E6" s="17"/>
      <c r="F6" s="18"/>
      <c r="G6" s="23"/>
      <c r="H6" s="19"/>
      <c r="I6" s="19"/>
      <c r="J6" s="19"/>
      <c r="K6" s="20"/>
      <c r="L6" s="17"/>
      <c r="M6" s="25"/>
      <c r="N6" s="9"/>
    </row>
    <row r="7" spans="1:14" ht="33" x14ac:dyDescent="0.25">
      <c r="A7" s="17" t="s">
        <v>19</v>
      </c>
      <c r="B7" s="26"/>
      <c r="C7" s="27" t="s">
        <v>20</v>
      </c>
      <c r="D7" s="28"/>
      <c r="E7" s="28"/>
      <c r="F7" s="29"/>
      <c r="G7" s="30"/>
      <c r="H7" s="30"/>
      <c r="I7" s="30"/>
      <c r="J7" s="30"/>
      <c r="K7" s="31"/>
      <c r="L7" s="32"/>
      <c r="M7" s="33"/>
    </row>
    <row r="8" spans="1:14" s="22" customFormat="1" x14ac:dyDescent="0.25">
      <c r="A8" s="23"/>
      <c r="B8" s="23"/>
      <c r="C8" s="34" t="s">
        <v>21</v>
      </c>
      <c r="D8" s="17"/>
      <c r="E8" s="17"/>
      <c r="F8" s="18"/>
      <c r="G8" s="23"/>
      <c r="H8" s="19"/>
      <c r="I8" s="19"/>
      <c r="J8" s="19"/>
      <c r="K8" s="20">
        <v>46028</v>
      </c>
      <c r="L8" s="26" t="s">
        <v>22</v>
      </c>
      <c r="M8" s="17"/>
      <c r="N8" s="9"/>
    </row>
    <row r="9" spans="1:14" s="22" customFormat="1" x14ac:dyDescent="0.25">
      <c r="A9" s="23"/>
      <c r="B9" s="23"/>
      <c r="C9" s="34" t="s">
        <v>23</v>
      </c>
      <c r="D9" s="17"/>
      <c r="E9" s="17"/>
      <c r="F9" s="18"/>
      <c r="G9" s="23"/>
      <c r="H9" s="19"/>
      <c r="I9" s="19"/>
      <c r="J9" s="19"/>
      <c r="K9" s="20">
        <f>+K8</f>
        <v>46028</v>
      </c>
      <c r="L9" s="26" t="s">
        <v>24</v>
      </c>
      <c r="M9" s="35"/>
      <c r="N9" s="9"/>
    </row>
    <row r="10" spans="1:14" s="22" customFormat="1" x14ac:dyDescent="0.25">
      <c r="A10" s="23"/>
      <c r="B10" s="23"/>
      <c r="C10" s="34" t="s">
        <v>25</v>
      </c>
      <c r="D10" s="17"/>
      <c r="E10" s="17"/>
      <c r="F10" s="18"/>
      <c r="G10" s="23"/>
      <c r="H10" s="19"/>
      <c r="I10" s="19"/>
      <c r="J10" s="19"/>
      <c r="K10" s="20">
        <f t="shared" ref="K10:K13" si="0">+K8</f>
        <v>46028</v>
      </c>
      <c r="L10" s="26" t="s">
        <v>26</v>
      </c>
      <c r="M10" s="35"/>
      <c r="N10" s="9"/>
    </row>
    <row r="11" spans="1:14" s="22" customFormat="1" x14ac:dyDescent="0.25">
      <c r="A11" s="23"/>
      <c r="B11" s="23"/>
      <c r="C11" s="34" t="s">
        <v>27</v>
      </c>
      <c r="D11" s="17"/>
      <c r="E11" s="17"/>
      <c r="F11" s="18"/>
      <c r="G11" s="23"/>
      <c r="H11" s="19"/>
      <c r="I11" s="19"/>
      <c r="J11" s="19"/>
      <c r="K11" s="20">
        <f>+K10</f>
        <v>46028</v>
      </c>
      <c r="L11" s="26" t="s">
        <v>28</v>
      </c>
      <c r="M11" s="35"/>
      <c r="N11" s="9"/>
    </row>
    <row r="12" spans="1:14" s="22" customFormat="1" x14ac:dyDescent="0.25">
      <c r="A12" s="23"/>
      <c r="B12" s="23"/>
      <c r="C12" s="34" t="s">
        <v>29</v>
      </c>
      <c r="D12" s="17"/>
      <c r="E12" s="17"/>
      <c r="F12" s="18"/>
      <c r="G12" s="23"/>
      <c r="H12" s="19"/>
      <c r="I12" s="19"/>
      <c r="J12" s="19"/>
      <c r="K12" s="20">
        <f t="shared" si="0"/>
        <v>46028</v>
      </c>
      <c r="L12" s="26" t="s">
        <v>30</v>
      </c>
      <c r="M12" s="35"/>
      <c r="N12" s="9"/>
    </row>
    <row r="13" spans="1:14" s="22" customFormat="1" x14ac:dyDescent="0.25">
      <c r="A13" s="23"/>
      <c r="B13" s="23"/>
      <c r="C13" s="34" t="s">
        <v>31</v>
      </c>
      <c r="D13" s="17"/>
      <c r="E13" s="17"/>
      <c r="F13" s="18"/>
      <c r="G13" s="23"/>
      <c r="H13" s="19"/>
      <c r="I13" s="19"/>
      <c r="J13" s="19"/>
      <c r="K13" s="20">
        <f t="shared" si="0"/>
        <v>46028</v>
      </c>
      <c r="L13" s="26" t="s">
        <v>32</v>
      </c>
      <c r="M13" s="35"/>
      <c r="N13" s="9"/>
    </row>
    <row r="14" spans="1:14" x14ac:dyDescent="0.25">
      <c r="A14" s="17" t="s">
        <v>33</v>
      </c>
      <c r="B14" s="26"/>
      <c r="C14" s="27" t="s">
        <v>34</v>
      </c>
      <c r="D14" s="28"/>
      <c r="E14" s="28"/>
      <c r="F14" s="29"/>
      <c r="G14" s="30"/>
      <c r="H14" s="30"/>
      <c r="I14" s="30"/>
      <c r="J14" s="30"/>
      <c r="K14" s="31"/>
      <c r="L14" s="32"/>
      <c r="M14" s="33"/>
    </row>
    <row r="15" spans="1:14" s="45" customFormat="1" x14ac:dyDescent="0.25">
      <c r="A15" s="36"/>
      <c r="B15" s="36">
        <v>1</v>
      </c>
      <c r="C15" s="37" t="s">
        <v>35</v>
      </c>
      <c r="D15" s="38"/>
      <c r="E15" s="38"/>
      <c r="F15" s="39"/>
      <c r="G15" s="40"/>
      <c r="H15" s="41">
        <f>+K8</f>
        <v>46028</v>
      </c>
      <c r="I15" s="40"/>
      <c r="J15" s="40"/>
      <c r="K15" s="38"/>
      <c r="L15" s="42"/>
      <c r="M15" s="43"/>
      <c r="N15" s="44"/>
    </row>
    <row r="16" spans="1:14" s="45" customFormat="1" x14ac:dyDescent="0.25">
      <c r="A16" s="36"/>
      <c r="B16" s="36"/>
      <c r="C16" s="37" t="s">
        <v>36</v>
      </c>
      <c r="D16" s="38"/>
      <c r="E16" s="38"/>
      <c r="F16" s="39"/>
      <c r="G16" s="40"/>
      <c r="H16" s="41">
        <f>+H15</f>
        <v>46028</v>
      </c>
      <c r="I16" s="40"/>
      <c r="J16" s="40"/>
      <c r="K16" s="38"/>
      <c r="L16" s="42"/>
      <c r="M16" s="43"/>
      <c r="N16" s="44"/>
    </row>
    <row r="17" spans="1:14" s="45" customFormat="1" x14ac:dyDescent="0.25">
      <c r="A17" s="36"/>
      <c r="B17" s="36"/>
      <c r="C17" s="37" t="s">
        <v>37</v>
      </c>
      <c r="D17" s="38"/>
      <c r="E17" s="38"/>
      <c r="F17" s="39"/>
      <c r="G17" s="40"/>
      <c r="H17" s="41">
        <f>+H16</f>
        <v>46028</v>
      </c>
      <c r="I17" s="40"/>
      <c r="J17" s="40"/>
      <c r="K17" s="38"/>
      <c r="L17" s="42"/>
      <c r="M17" s="43"/>
      <c r="N17" s="44"/>
    </row>
    <row r="18" spans="1:14" s="45" customFormat="1" ht="82.5" x14ac:dyDescent="0.25">
      <c r="A18" s="36"/>
      <c r="B18" s="36"/>
      <c r="C18" s="46" t="s">
        <v>38</v>
      </c>
      <c r="D18" s="38"/>
      <c r="E18" s="38"/>
      <c r="F18" s="39"/>
      <c r="G18" s="40"/>
      <c r="H18" s="41">
        <f>+H16</f>
        <v>46028</v>
      </c>
      <c r="I18" s="40"/>
      <c r="J18" s="40"/>
      <c r="K18" s="38">
        <f>+H18+1</f>
        <v>46029</v>
      </c>
      <c r="L18" s="42"/>
      <c r="M18" s="43"/>
      <c r="N18" s="44"/>
    </row>
    <row r="19" spans="1:14" s="45" customFormat="1" x14ac:dyDescent="0.25">
      <c r="A19" s="36"/>
      <c r="B19" s="36"/>
      <c r="C19" s="46" t="s">
        <v>39</v>
      </c>
      <c r="D19" s="38"/>
      <c r="E19" s="38"/>
      <c r="F19" s="39"/>
      <c r="G19" s="40"/>
      <c r="H19" s="41">
        <f>+H18</f>
        <v>46028</v>
      </c>
      <c r="I19" s="40"/>
      <c r="J19" s="40"/>
      <c r="K19" s="38">
        <f>+H19+2</f>
        <v>46030</v>
      </c>
      <c r="L19" s="42"/>
      <c r="M19" s="43"/>
      <c r="N19" s="44"/>
    </row>
    <row r="20" spans="1:14" s="45" customFormat="1" x14ac:dyDescent="0.25">
      <c r="A20" s="36"/>
      <c r="B20" s="36"/>
      <c r="C20" s="46" t="s">
        <v>40</v>
      </c>
      <c r="D20" s="38"/>
      <c r="E20" s="38"/>
      <c r="F20" s="39"/>
      <c r="G20" s="40"/>
      <c r="H20" s="41">
        <v>46058</v>
      </c>
      <c r="I20" s="40"/>
      <c r="J20" s="40"/>
      <c r="K20" s="38">
        <f>+H20+3</f>
        <v>46061</v>
      </c>
      <c r="L20" s="42"/>
      <c r="M20" s="43"/>
      <c r="N20" s="44"/>
    </row>
    <row r="21" spans="1:14" s="45" customFormat="1" x14ac:dyDescent="0.25">
      <c r="A21" s="47" t="s">
        <v>41</v>
      </c>
      <c r="B21" s="36"/>
      <c r="C21" s="48" t="s">
        <v>42</v>
      </c>
      <c r="D21" s="38"/>
      <c r="E21" s="38"/>
      <c r="F21" s="39"/>
      <c r="G21" s="40"/>
      <c r="H21" s="41"/>
      <c r="I21" s="40"/>
      <c r="J21" s="40"/>
      <c r="K21" s="38"/>
      <c r="L21" s="42"/>
      <c r="M21" s="43"/>
      <c r="N21" s="44"/>
    </row>
    <row r="22" spans="1:14" s="45" customFormat="1" ht="33" x14ac:dyDescent="0.25">
      <c r="A22" s="47"/>
      <c r="B22" s="36"/>
      <c r="C22" s="46" t="s">
        <v>43</v>
      </c>
      <c r="D22" s="38"/>
      <c r="E22" s="38"/>
      <c r="F22" s="39"/>
      <c r="G22" s="40"/>
      <c r="H22" s="41">
        <f>+D31</f>
        <v>46039</v>
      </c>
      <c r="I22" s="40"/>
      <c r="J22" s="40"/>
      <c r="K22" s="38"/>
      <c r="L22" s="42"/>
      <c r="M22" s="43"/>
      <c r="N22" s="44"/>
    </row>
    <row r="23" spans="1:14" s="45" customFormat="1" x14ac:dyDescent="0.25">
      <c r="A23" s="47"/>
      <c r="B23" s="36"/>
      <c r="C23" s="46" t="s">
        <v>44</v>
      </c>
      <c r="D23" s="38"/>
      <c r="E23" s="38"/>
      <c r="F23" s="39"/>
      <c r="G23" s="40"/>
      <c r="H23" s="41">
        <f>+D33</f>
        <v>46044</v>
      </c>
      <c r="I23" s="40"/>
      <c r="J23" s="40"/>
      <c r="K23" s="38"/>
      <c r="L23" s="42"/>
      <c r="M23" s="43"/>
      <c r="N23" s="44"/>
    </row>
    <row r="24" spans="1:14" s="45" customFormat="1" x14ac:dyDescent="0.25">
      <c r="A24" s="47"/>
      <c r="B24" s="36"/>
      <c r="C24" s="46" t="s">
        <v>44</v>
      </c>
      <c r="D24" s="38"/>
      <c r="E24" s="38"/>
      <c r="F24" s="39"/>
      <c r="G24" s="40"/>
      <c r="H24" s="41">
        <f t="shared" ref="H24:H25" si="1">+D34</f>
        <v>46045</v>
      </c>
      <c r="I24" s="40"/>
      <c r="J24" s="40"/>
      <c r="K24" s="38"/>
      <c r="L24" s="42"/>
      <c r="M24" s="43"/>
      <c r="N24" s="44"/>
    </row>
    <row r="25" spans="1:14" s="45" customFormat="1" x14ac:dyDescent="0.25">
      <c r="A25" s="47"/>
      <c r="B25" s="36"/>
      <c r="C25" s="46" t="s">
        <v>44</v>
      </c>
      <c r="D25" s="38"/>
      <c r="E25" s="38"/>
      <c r="F25" s="39"/>
      <c r="G25" s="40"/>
      <c r="H25" s="41">
        <f t="shared" si="1"/>
        <v>46046</v>
      </c>
      <c r="I25" s="40"/>
      <c r="J25" s="40"/>
      <c r="K25" s="38"/>
      <c r="L25" s="42"/>
      <c r="M25" s="43"/>
      <c r="N25" s="44"/>
    </row>
    <row r="26" spans="1:14" s="45" customFormat="1" x14ac:dyDescent="0.25">
      <c r="A26" s="36"/>
      <c r="B26" s="36"/>
      <c r="C26" s="46" t="s">
        <v>45</v>
      </c>
      <c r="D26" s="38"/>
      <c r="E26" s="38"/>
      <c r="F26" s="39"/>
      <c r="G26" s="40"/>
      <c r="H26" s="41">
        <f>+D36+2</f>
        <v>46047</v>
      </c>
      <c r="I26" s="40"/>
      <c r="J26" s="40"/>
      <c r="K26" s="38"/>
      <c r="L26" s="42"/>
      <c r="M26" s="43"/>
      <c r="N26" s="44"/>
    </row>
    <row r="27" spans="1:14" s="45" customFormat="1" ht="33" x14ac:dyDescent="0.25">
      <c r="A27" s="36"/>
      <c r="B27" s="36"/>
      <c r="C27" s="46" t="s">
        <v>46</v>
      </c>
      <c r="D27" s="38"/>
      <c r="E27" s="38"/>
      <c r="F27" s="39"/>
      <c r="G27" s="40"/>
      <c r="H27" s="41">
        <f>+D38+10</f>
        <v>46076</v>
      </c>
      <c r="I27" s="40"/>
      <c r="J27" s="40"/>
      <c r="K27" s="38"/>
      <c r="L27" s="42"/>
      <c r="M27" s="43"/>
      <c r="N27" s="44"/>
    </row>
    <row r="28" spans="1:14" x14ac:dyDescent="0.25">
      <c r="A28" s="17" t="s">
        <v>47</v>
      </c>
      <c r="B28" s="17"/>
      <c r="C28" s="27" t="s">
        <v>48</v>
      </c>
      <c r="D28" s="28"/>
      <c r="E28" s="28"/>
      <c r="F28" s="29"/>
      <c r="G28" s="30"/>
      <c r="H28" s="28"/>
      <c r="I28" s="30"/>
      <c r="J28" s="30"/>
      <c r="K28" s="31"/>
      <c r="L28" s="32"/>
      <c r="M28" s="33"/>
    </row>
    <row r="29" spans="1:14" ht="181.5" x14ac:dyDescent="0.25">
      <c r="A29" s="49" t="s">
        <v>49</v>
      </c>
      <c r="B29" s="17"/>
      <c r="C29" s="50" t="s">
        <v>50</v>
      </c>
      <c r="D29" s="51">
        <v>46028</v>
      </c>
      <c r="E29" s="51">
        <f>+D29+F29</f>
        <v>46036</v>
      </c>
      <c r="F29" s="29">
        <v>8</v>
      </c>
      <c r="G29" s="52"/>
      <c r="H29" s="30"/>
      <c r="I29" s="30"/>
      <c r="J29" s="30"/>
      <c r="K29" s="28">
        <f>+E29</f>
        <v>46036</v>
      </c>
      <c r="L29" s="32"/>
      <c r="M29" s="33"/>
    </row>
    <row r="30" spans="1:14" ht="148.5" x14ac:dyDescent="0.25">
      <c r="A30" s="49" t="s">
        <v>51</v>
      </c>
      <c r="B30" s="26"/>
      <c r="C30" s="50" t="s">
        <v>52</v>
      </c>
      <c r="D30" s="51">
        <f>+E29+1</f>
        <v>46037</v>
      </c>
      <c r="E30" s="51">
        <f>+D30+F30</f>
        <v>46038</v>
      </c>
      <c r="F30" s="29">
        <v>1</v>
      </c>
      <c r="G30" s="52"/>
      <c r="H30" s="29"/>
      <c r="I30" s="30"/>
      <c r="J30" s="30"/>
      <c r="K30" s="28">
        <f t="shared" ref="K30" si="2">+E30</f>
        <v>46038</v>
      </c>
      <c r="L30" s="32"/>
      <c r="M30" s="53"/>
    </row>
    <row r="31" spans="1:14" ht="99" x14ac:dyDescent="0.25">
      <c r="A31" s="49" t="s">
        <v>53</v>
      </c>
      <c r="B31" s="17"/>
      <c r="C31" s="50" t="s">
        <v>54</v>
      </c>
      <c r="D31" s="51">
        <f t="shared" ref="D31:D38" si="3">+E30+1</f>
        <v>46039</v>
      </c>
      <c r="E31" s="51">
        <f t="shared" ref="E31:E38" si="4">+D31+F31</f>
        <v>46039</v>
      </c>
      <c r="F31" s="29">
        <v>0</v>
      </c>
      <c r="G31" s="52"/>
      <c r="H31" s="20"/>
      <c r="I31" s="30"/>
      <c r="J31" s="30"/>
      <c r="K31" s="28">
        <f>+E31</f>
        <v>46039</v>
      </c>
      <c r="L31" s="32"/>
      <c r="M31" s="33"/>
    </row>
    <row r="32" spans="1:14" ht="33" x14ac:dyDescent="0.25">
      <c r="A32" s="49" t="s">
        <v>55</v>
      </c>
      <c r="B32" s="26"/>
      <c r="C32" s="50" t="s">
        <v>56</v>
      </c>
      <c r="D32" s="51">
        <f>+D30</f>
        <v>46037</v>
      </c>
      <c r="E32" s="51">
        <f t="shared" si="4"/>
        <v>46043</v>
      </c>
      <c r="F32" s="29">
        <v>6</v>
      </c>
      <c r="G32" s="28"/>
      <c r="H32" s="54"/>
      <c r="I32" s="30"/>
      <c r="J32" s="30"/>
      <c r="K32" s="28">
        <f t="shared" ref="K32:K38" si="5">+E32</f>
        <v>46043</v>
      </c>
      <c r="L32" s="32"/>
      <c r="M32" s="53"/>
    </row>
    <row r="33" spans="1:13" ht="33" x14ac:dyDescent="0.25">
      <c r="A33" s="49" t="s">
        <v>57</v>
      </c>
      <c r="B33" s="26"/>
      <c r="C33" s="50" t="s">
        <v>58</v>
      </c>
      <c r="D33" s="51">
        <f t="shared" si="3"/>
        <v>46044</v>
      </c>
      <c r="E33" s="51">
        <f t="shared" si="4"/>
        <v>46044</v>
      </c>
      <c r="F33" s="29">
        <v>0</v>
      </c>
      <c r="G33" s="28"/>
      <c r="H33" s="54"/>
      <c r="I33" s="32"/>
      <c r="J33" s="30"/>
      <c r="K33" s="28">
        <f t="shared" si="5"/>
        <v>46044</v>
      </c>
      <c r="L33" s="32"/>
      <c r="M33" s="53"/>
    </row>
    <row r="34" spans="1:13" ht="33" x14ac:dyDescent="0.25">
      <c r="A34" s="49" t="s">
        <v>59</v>
      </c>
      <c r="B34" s="26"/>
      <c r="C34" s="50" t="s">
        <v>60</v>
      </c>
      <c r="D34" s="51">
        <f>+E33+1</f>
        <v>46045</v>
      </c>
      <c r="E34" s="51">
        <f t="shared" si="4"/>
        <v>46045</v>
      </c>
      <c r="F34" s="29">
        <v>0</v>
      </c>
      <c r="G34" s="28"/>
      <c r="H34" s="54"/>
      <c r="I34" s="32"/>
      <c r="J34" s="30"/>
      <c r="K34" s="28">
        <f t="shared" si="5"/>
        <v>46045</v>
      </c>
      <c r="L34" s="32"/>
      <c r="M34" s="53"/>
    </row>
    <row r="35" spans="1:13" ht="33" x14ac:dyDescent="0.25">
      <c r="A35" s="49" t="s">
        <v>61</v>
      </c>
      <c r="B35" s="26"/>
      <c r="C35" s="50" t="s">
        <v>62</v>
      </c>
      <c r="D35" s="51">
        <f>+E34+1</f>
        <v>46046</v>
      </c>
      <c r="E35" s="51">
        <f t="shared" si="4"/>
        <v>46046</v>
      </c>
      <c r="F35" s="29">
        <v>0</v>
      </c>
      <c r="G35" s="28"/>
      <c r="H35" s="54"/>
      <c r="I35" s="32"/>
      <c r="J35" s="30"/>
      <c r="K35" s="28">
        <f t="shared" si="5"/>
        <v>46046</v>
      </c>
      <c r="L35" s="32"/>
      <c r="M35" s="53"/>
    </row>
    <row r="36" spans="1:13" ht="115.5" x14ac:dyDescent="0.25">
      <c r="A36" s="49" t="s">
        <v>63</v>
      </c>
      <c r="B36" s="26"/>
      <c r="C36" s="50" t="s">
        <v>64</v>
      </c>
      <c r="D36" s="51">
        <f>+E33+1</f>
        <v>46045</v>
      </c>
      <c r="E36" s="51">
        <f t="shared" si="4"/>
        <v>46053</v>
      </c>
      <c r="F36" s="29">
        <v>8</v>
      </c>
      <c r="G36" s="28"/>
      <c r="H36" s="54"/>
      <c r="I36" s="30"/>
      <c r="J36" s="30"/>
      <c r="K36" s="28">
        <f t="shared" si="5"/>
        <v>46053</v>
      </c>
      <c r="L36" s="32"/>
      <c r="M36" s="53"/>
    </row>
    <row r="37" spans="1:13" ht="33" x14ac:dyDescent="0.25">
      <c r="A37" s="49" t="s">
        <v>65</v>
      </c>
      <c r="B37" s="26"/>
      <c r="C37" s="50" t="s">
        <v>66</v>
      </c>
      <c r="D37" s="51">
        <f t="shared" si="3"/>
        <v>46054</v>
      </c>
      <c r="E37" s="51">
        <f t="shared" si="4"/>
        <v>46065</v>
      </c>
      <c r="F37" s="29">
        <v>11</v>
      </c>
      <c r="G37" s="28"/>
      <c r="H37" s="54"/>
      <c r="I37" s="32"/>
      <c r="J37" s="30"/>
      <c r="K37" s="28">
        <f t="shared" si="5"/>
        <v>46065</v>
      </c>
      <c r="L37" s="32"/>
      <c r="M37" s="53"/>
    </row>
    <row r="38" spans="1:13" ht="49.5" x14ac:dyDescent="0.25">
      <c r="A38" s="49" t="s">
        <v>67</v>
      </c>
      <c r="B38" s="26"/>
      <c r="C38" s="50" t="s">
        <v>68</v>
      </c>
      <c r="D38" s="51">
        <f t="shared" si="3"/>
        <v>46066</v>
      </c>
      <c r="E38" s="51">
        <f t="shared" si="4"/>
        <v>46079</v>
      </c>
      <c r="F38" s="29">
        <v>13</v>
      </c>
      <c r="G38" s="52"/>
      <c r="H38" s="54"/>
      <c r="I38" s="30"/>
      <c r="J38" s="30"/>
      <c r="K38" s="28">
        <f t="shared" si="5"/>
        <v>46079</v>
      </c>
      <c r="L38" s="32"/>
      <c r="M38" s="33"/>
    </row>
    <row r="39" spans="1:13" x14ac:dyDescent="0.25">
      <c r="A39" s="26"/>
      <c r="B39" s="26"/>
      <c r="C39" s="55" t="s">
        <v>69</v>
      </c>
      <c r="D39" s="28"/>
      <c r="E39" s="28"/>
      <c r="F39" s="29"/>
      <c r="G39" s="33"/>
      <c r="H39" s="33"/>
      <c r="I39" s="33"/>
      <c r="J39" s="33"/>
      <c r="K39" s="28"/>
      <c r="L39" s="32"/>
      <c r="M39" s="33"/>
    </row>
    <row r="40" spans="1:13" ht="49.5" x14ac:dyDescent="0.25">
      <c r="A40" s="56" t="s">
        <v>49</v>
      </c>
      <c r="B40" s="26"/>
      <c r="C40" s="50" t="s">
        <v>70</v>
      </c>
      <c r="D40" s="28"/>
      <c r="E40" s="28">
        <f>+E36+1</f>
        <v>46054</v>
      </c>
      <c r="F40" s="29"/>
      <c r="G40" s="33"/>
      <c r="H40" s="33"/>
      <c r="I40" s="33"/>
      <c r="J40" s="33"/>
      <c r="K40" s="28">
        <f t="shared" ref="K40:K41" si="6">+E40</f>
        <v>46054</v>
      </c>
      <c r="L40" s="32"/>
      <c r="M40" s="17"/>
    </row>
    <row r="41" spans="1:13" ht="33" x14ac:dyDescent="0.25">
      <c r="A41" s="56" t="s">
        <v>51</v>
      </c>
      <c r="B41" s="26"/>
      <c r="C41" s="50" t="s">
        <v>71</v>
      </c>
      <c r="D41" s="28"/>
      <c r="E41" s="28">
        <f>+E38+1</f>
        <v>46080</v>
      </c>
      <c r="F41" s="29"/>
      <c r="G41" s="33"/>
      <c r="H41" s="33"/>
      <c r="I41" s="33"/>
      <c r="J41" s="33"/>
      <c r="K41" s="28">
        <f t="shared" si="6"/>
        <v>46080</v>
      </c>
      <c r="L41" s="32"/>
      <c r="M41" s="17"/>
    </row>
    <row r="42" spans="1:13" x14ac:dyDescent="0.25">
      <c r="A42" s="26"/>
      <c r="B42" s="26"/>
      <c r="C42" s="55" t="s">
        <v>72</v>
      </c>
      <c r="D42" s="28"/>
      <c r="E42" s="28"/>
      <c r="F42" s="29"/>
      <c r="G42" s="33"/>
      <c r="H42" s="33"/>
      <c r="I42" s="33"/>
      <c r="J42" s="33"/>
      <c r="K42" s="31"/>
      <c r="L42" s="32"/>
      <c r="M42" s="33"/>
    </row>
    <row r="43" spans="1:13" x14ac:dyDescent="0.25">
      <c r="A43" s="56"/>
      <c r="B43" s="26"/>
      <c r="C43" s="57"/>
      <c r="D43" s="28"/>
      <c r="E43" s="28"/>
      <c r="F43" s="29"/>
      <c r="G43" s="33"/>
      <c r="H43" s="33"/>
      <c r="I43" s="33"/>
      <c r="J43" s="33"/>
      <c r="K43" s="31"/>
      <c r="L43" s="32"/>
      <c r="M43" s="17"/>
    </row>
    <row r="45" spans="1:13" x14ac:dyDescent="0.25">
      <c r="E45" s="2"/>
    </row>
    <row r="46" spans="1:13" x14ac:dyDescent="0.25">
      <c r="E46" s="2"/>
    </row>
  </sheetData>
  <mergeCells count="10">
    <mergeCell ref="A1:M1"/>
    <mergeCell ref="A2:M2"/>
    <mergeCell ref="A4:A5"/>
    <mergeCell ref="B4:B5"/>
    <mergeCell ref="C4:C5"/>
    <mergeCell ref="D4:F4"/>
    <mergeCell ref="G4:G5"/>
    <mergeCell ref="H4:J4"/>
    <mergeCell ref="K4:L4"/>
    <mergeCell ref="M4:M5"/>
  </mergeCells>
  <pageMargins left="0.7" right="0.7" top="0.75" bottom="0.75" header="0.3" footer="0.3"/>
  <pageSetup scale="4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tien do</vt:lpstr>
      <vt:lpstr>'tien do'!Print_Area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leducduy9229@gmail.com</dc:creator>
  <cp:lastModifiedBy>leducduy9229@gmail.com</cp:lastModifiedBy>
  <dcterms:created xsi:type="dcterms:W3CDTF">2026-02-07T05:33:54Z</dcterms:created>
  <dcterms:modified xsi:type="dcterms:W3CDTF">2026-02-07T05:34:14Z</dcterms:modified>
</cp:coreProperties>
</file>