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Kiến Minh-2026/Thủy lợi nội đồng/BCQT-Kênh Đất/"/>
    </mc:Choice>
  </mc:AlternateContent>
  <xr:revisionPtr revIDLastSave="0" documentId="13_ncr:1_{D4279E49-79E7-5042-B1DA-B647D27D5B40}" xr6:coauthVersionLast="47" xr6:coauthVersionMax="47" xr10:uidLastSave="{00000000-0000-0000-0000-000000000000}"/>
  <bookViews>
    <workbookView xWindow="2800" yWindow="1740" windowWidth="26440" windowHeight="16100" xr2:uid="{0F7CBBFB-2D95-324C-BBBB-1EAB9E89F524}"/>
  </bookViews>
  <sheets>
    <sheet name="Mẫu 04" sheetId="1" r:id="rId1"/>
  </sheets>
  <externalReferences>
    <externalReference r:id="rId2"/>
  </externalReferences>
  <definedNames>
    <definedName name="_xlnm.Print_Area" localSheetId="0">'Mẫu 04'!$A$1:$F$23</definedName>
    <definedName name="_xlnm.Print_Titles" localSheetId="0">'Mẫu 04'!$6:$7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D20" i="1" s="1"/>
  <c r="D19" i="1"/>
  <c r="E19" i="1" s="1"/>
  <c r="D18" i="1"/>
  <c r="E18" i="1" s="1"/>
  <c r="E15" i="1" s="1"/>
  <c r="D17" i="1"/>
  <c r="D16" i="1"/>
  <c r="D15" i="1" s="1"/>
  <c r="C15" i="1"/>
  <c r="D14" i="1"/>
  <c r="D13" i="1"/>
  <c r="D11" i="1" s="1"/>
  <c r="D12" i="1"/>
  <c r="E11" i="1"/>
  <c r="C11" i="1"/>
  <c r="C8" i="1" s="1"/>
  <c r="D10" i="1"/>
  <c r="D9" i="1"/>
  <c r="C7" i="1"/>
  <c r="D7" i="1" s="1"/>
  <c r="E7" i="1" s="1"/>
  <c r="F7" i="1" s="1"/>
  <c r="B7" i="1"/>
  <c r="A2" i="1"/>
  <c r="E8" i="1" l="1"/>
  <c r="D8" i="1"/>
</calcChain>
</file>

<file path=xl/sharedStrings.xml><?xml version="1.0" encoding="utf-8"?>
<sst xmlns="http://schemas.openxmlformats.org/spreadsheetml/2006/main" count="30" uniqueCount="30">
  <si>
    <t>Mẫu số 04/QTDA</t>
  </si>
  <si>
    <t>CHI TIẾT CHI PHÍ ĐẦU TƯ ĐỀ NGHỊ QUYẾT TOÁN</t>
  </si>
  <si>
    <t>Đơn vị tính: đồng</t>
  </si>
  <si>
    <t>TT</t>
  </si>
  <si>
    <t>Nội dung chi phí</t>
  </si>
  <si>
    <t>Tổng mức đầu tư (của dự án, dự án thành phần, tiểu dự án độc lập) được phê duyệt hoặc điều chỉnh lần cuối</t>
  </si>
  <si>
    <t>Tổng dự toán (dự toán công trình, hạng mục công trình độc lập) được phê duyệt hoặc điều chỉnh lần cuối</t>
  </si>
  <si>
    <t>Giá trị đề nghị quyết toán</t>
  </si>
  <si>
    <t>Nguyên nhân
 tăng, giảm</t>
  </si>
  <si>
    <t>Tổng số</t>
  </si>
  <si>
    <t>I</t>
  </si>
  <si>
    <t>Xây dựng</t>
  </si>
  <si>
    <t>II</t>
  </si>
  <si>
    <t>Quản lý dự án</t>
  </si>
  <si>
    <t>III</t>
  </si>
  <si>
    <t xml:space="preserve">Tư vấn </t>
  </si>
  <si>
    <t>Chi phí khảo sát, lập báo cáo KTKT</t>
  </si>
  <si>
    <t>Chi phí thẩm tra báo cáo KTKT</t>
  </si>
  <si>
    <t>Chi phí giám sát thi công xây dựng</t>
  </si>
  <si>
    <t>VI</t>
  </si>
  <si>
    <t>Chi phí khác</t>
  </si>
  <si>
    <t>Phí thẩm định thiết kế bản vẽ thi công</t>
  </si>
  <si>
    <t>Phí thẩm định tổng dự toán</t>
  </si>
  <si>
    <t xml:space="preserve">Chi phí thẩm tra phê duyệt quyết toán </t>
  </si>
  <si>
    <t>Chi phí kiểm toán</t>
  </si>
  <si>
    <t>VII</t>
  </si>
  <si>
    <t>Dự phòng</t>
  </si>
  <si>
    <r>
      <t xml:space="preserve">NGƯỜI LẬP BIỂU 
</t>
    </r>
    <r>
      <rPr>
        <i/>
        <sz val="14"/>
        <rFont val="Times New Roman"/>
        <family val="1"/>
      </rPr>
      <t xml:space="preserve">(Ký, ghi rõ họ tên) </t>
    </r>
  </si>
  <si>
    <r>
      <t xml:space="preserve">CHỦ ĐẦU TƯ
</t>
    </r>
    <r>
      <rPr>
        <i/>
        <sz val="14"/>
        <rFont val="Times New Roman"/>
        <family val="1"/>
      </rPr>
      <t>(Ký, đóng dấu, ghi rõ họ tên)</t>
    </r>
    <r>
      <rPr>
        <b/>
        <sz val="14"/>
        <rFont val="Times New Roman"/>
        <family val="1"/>
      </rPr>
      <t xml:space="preserve">
</t>
    </r>
  </si>
  <si>
    <t>Hải Phòng, ngày   tháng   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</si>
</sst>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name val="Times New Roman"/>
      <family val="1"/>
    </font>
    <font>
      <i/>
      <sz val="14"/>
      <color theme="1"/>
      <name val="Times New Roman"/>
      <family val="1"/>
    </font>
    <font>
      <sz val="14"/>
      <name val="Times New Roman"/>
      <family val="1"/>
    </font>
    <font>
      <i/>
      <sz val="13"/>
      <name val="Times New Roman"/>
      <family val="1"/>
    </font>
    <font>
      <i/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49" fontId="1" fillId="2" borderId="0" xfId="0" applyNumberFormat="1" applyFont="1" applyFill="1" applyAlignment="1">
      <alignment horizontal="left" vertical="center" wrapText="1"/>
    </xf>
    <xf numFmtId="0" fontId="6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0" xfId="0" applyFont="1" applyFill="1"/>
    <xf numFmtId="0" fontId="8" fillId="0" borderId="0" xfId="0" applyFont="1"/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4" fillId="2" borderId="0" xfId="0" applyFont="1" applyFill="1"/>
    <xf numFmtId="0" fontId="5" fillId="0" borderId="0" xfId="0" applyFont="1"/>
    <xf numFmtId="0" fontId="10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right" vertical="center" wrapText="1"/>
    </xf>
    <xf numFmtId="3" fontId="6" fillId="2" borderId="4" xfId="0" applyNumberFormat="1" applyFont="1" applyFill="1" applyBorder="1"/>
    <xf numFmtId="3" fontId="1" fillId="2" borderId="0" xfId="0" applyNumberFormat="1" applyFont="1" applyFill="1"/>
    <xf numFmtId="3" fontId="3" fillId="0" borderId="0" xfId="0" applyNumberFormat="1" applyFont="1"/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 wrapText="1"/>
    </xf>
    <xf numFmtId="3" fontId="9" fillId="2" borderId="5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3" fontId="9" fillId="2" borderId="5" xfId="0" applyNumberFormat="1" applyFont="1" applyFill="1" applyBorder="1" applyAlignment="1">
      <alignment horizontal="right" vertical="center" wrapText="1"/>
    </xf>
    <xf numFmtId="3" fontId="11" fillId="2" borderId="5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3" fontId="6" fillId="2" borderId="5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3" fontId="10" fillId="2" borderId="5" xfId="0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3" fontId="9" fillId="2" borderId="6" xfId="0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/>
    </xf>
    <xf numFmtId="3" fontId="6" fillId="2" borderId="0" xfId="0" applyNumberFormat="1" applyFont="1" applyFill="1"/>
    <xf numFmtId="0" fontId="1" fillId="2" borderId="0" xfId="0" applyFont="1" applyFill="1" applyAlignment="1">
      <alignment horizontal="center" vertical="top" wrapText="1"/>
    </xf>
    <xf numFmtId="3" fontId="1" fillId="2" borderId="0" xfId="0" applyNumberFormat="1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89645</xdr:colOff>
      <xdr:row>2</xdr:row>
      <xdr:rowOff>44825</xdr:rowOff>
    </xdr:from>
    <xdr:to>
      <xdr:col>2</xdr:col>
      <xdr:colOff>818029</xdr:colOff>
      <xdr:row>2</xdr:row>
      <xdr:rowOff>526676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8D62B8-DCEC-9E4E-82D2-B7727C061C4E}"/>
            </a:ext>
          </a:extLst>
        </xdr:cNvPr>
        <xdr:cNvSpPr txBox="1"/>
      </xdr:nvSpPr>
      <xdr:spPr>
        <a:xfrm>
          <a:off x="483345" y="629025"/>
          <a:ext cx="3446184" cy="4818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vi-VN" sz="1200" b="0">
              <a:latin typeface="+mj-lt"/>
            </a:rPr>
            <a:t>UBND XÃ KIẾN MINH</a:t>
          </a:r>
        </a:p>
        <a:p>
          <a:pPr algn="ctr"/>
          <a:r>
            <a:rPr lang="vi-VN" sz="1200" b="1">
              <a:latin typeface="+mj-lt"/>
            </a:rPr>
            <a:t>PHÒNG KINH TẾ</a:t>
          </a:r>
          <a:endParaRPr lang="en-US" sz="1100" b="1">
            <a:latin typeface="+mj-lt"/>
          </a:endParaRPr>
        </a:p>
      </xdr:txBody>
    </xdr:sp>
    <xdr:clientData/>
  </xdr:twoCellAnchor>
  <xdr:twoCellAnchor>
    <xdr:from>
      <xdr:col>2</xdr:col>
      <xdr:colOff>1126750</xdr:colOff>
      <xdr:row>2</xdr:row>
      <xdr:rowOff>44824</xdr:rowOff>
    </xdr:from>
    <xdr:to>
      <xdr:col>5</xdr:col>
      <xdr:colOff>663947</xdr:colOff>
      <xdr:row>2</xdr:row>
      <xdr:rowOff>606799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1633941-5CC7-7B48-9E0A-61082A1CD45C}"/>
            </a:ext>
          </a:extLst>
        </xdr:cNvPr>
        <xdr:cNvSpPr txBox="1"/>
      </xdr:nvSpPr>
      <xdr:spPr>
        <a:xfrm>
          <a:off x="4238250" y="629024"/>
          <a:ext cx="4223497" cy="561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CỘNG HÒA XÃ HỘI CHỦ NGHĨA VIỆT NAM</a:t>
          </a:r>
        </a:p>
        <a:p>
          <a:pPr algn="ctr"/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Độc lập - Tự do - Hạnh phúc</a:t>
          </a:r>
          <a:endParaRPr lang="en-US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1019735</xdr:colOff>
      <xdr:row>2</xdr:row>
      <xdr:rowOff>493061</xdr:rowOff>
    </xdr:from>
    <xdr:to>
      <xdr:col>1</xdr:col>
      <xdr:colOff>2252386</xdr:colOff>
      <xdr:row>2</xdr:row>
      <xdr:rowOff>493061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A9DDFD9-3322-9048-AA2D-10A1D01861CD}"/>
            </a:ext>
          </a:extLst>
        </xdr:cNvPr>
        <xdr:cNvCxnSpPr/>
      </xdr:nvCxnSpPr>
      <xdr:spPr>
        <a:xfrm>
          <a:off x="1413435" y="1077261"/>
          <a:ext cx="123265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504258</xdr:colOff>
      <xdr:row>2</xdr:row>
      <xdr:rowOff>537882</xdr:rowOff>
    </xdr:from>
    <xdr:to>
      <xdr:col>4</xdr:col>
      <xdr:colOff>1131794</xdr:colOff>
      <xdr:row>2</xdr:row>
      <xdr:rowOff>537882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2289EC45-2691-7C4F-8D3B-C7E9571671BD}"/>
            </a:ext>
          </a:extLst>
        </xdr:cNvPr>
        <xdr:cNvCxnSpPr/>
      </xdr:nvCxnSpPr>
      <xdr:spPr>
        <a:xfrm>
          <a:off x="5254058" y="1122082"/>
          <a:ext cx="218963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/Users/pain/Library/Mobile%20Documents/com~apple~CloudDocs/&#272;i&#803;nh%20So&#795;n/Ho&#795;&#803;p%20&#273;o&#770;&#768;ng/H&#272;-2026/Kie&#770;&#769;n%20Minh-2026/Thu&#777;y%20lo&#795;&#803;i%20no&#803;&#770;i%20&#273;o&#770;&#768;ng/Kie&#770;&#777;m%20Toa&#769;n/TLN&#272;_Bsung_HSo&#795;_KiT_20082026/10.%20Bie&#770;&#777;u%20BCQT%20TT%2091.2025%20KENH%20DAT%20KIEN%20MINH_V3.xlsx" TargetMode="External"/><Relationship Id="rId2" Type="http://schemas.microsoft.com/office/2019/04/relationships/externalLinkLongPath" Target="/Users/pain/Library/Mobile%20Documents/com~apple~CloudDocs/&#272;i&#803;nh%20So&#795;n/Ho&#795;&#803;p%20&#273;o&#770;&#768;ng/H&#272;-2026/Kie&#770;&#769;n%20Minh-2026/Thu&#777;y%20lo&#795;&#803;i%20no&#803;&#770;i%20&#273;o&#770;&#768;ng/Kie&#770;&#777;m%20Toa&#769;n/TLN&#272;_Bsung_HSo&#795;_KiT_20082026/10.%20Bie&#770;&#777;u%20BCQT%20TT%2091.2025%20KENH%20DAT%20KIEN%20MINH_V3.xlsx?81062748" TargetMode="External"/><Relationship Id="rId1" Type="http://schemas.openxmlformats.org/officeDocument/2006/relationships/externalLinkPath" Target="file:///81062748/10.%20Bie&#770;&#777;u%20BCQT%20TT%2091.2025%20KENH%20DAT%20KIEN%20MINH_V3.xlsx" TargetMode="External"/><Relationship Id="rId4" Type="http://schemas.openxmlformats.org/officeDocument/2006/relationships/externalLinkPath" Target="../Kie&#770;&#777;m%20Toa&#769;n/TLN&#272;_Bsung_HSo&#795;_KiT_20082026/10.%20Bie&#770;&#777;u%20BCQT%20TT%2091.2025%20KENH%20DAT%20KIEN%20MINH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foxz"/>
      <sheetName val="Bìa "/>
      <sheetName val="Mẫu 01"/>
      <sheetName val="Mẫu 02"/>
      <sheetName val="Mẫu 03"/>
      <sheetName val="Mẫu 04"/>
      <sheetName val="Mẫu 05"/>
      <sheetName val="Mẫu 06"/>
      <sheetName val="Mẫu 07"/>
    </sheetNames>
    <sheetDataSet>
      <sheetData sheetId="0"/>
      <sheetData sheetId="1"/>
      <sheetData sheetId="2">
        <row r="2">
          <cell r="A2" t="str">
            <v>(Ban hành kèm theo Thông tư số 91/2025/TT-BTC ngày 26/9/2025 của Bộ trưởng Bộ Tài chính)</v>
          </cell>
        </row>
        <row r="27">
          <cell r="C27">
            <v>1104000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E0CB-BADA-474D-93FB-905CF96A40D0}">
  <sheetPr>
    <pageSetUpPr fitToPage="1"/>
  </sheetPr>
  <dimension ref="A1:P59"/>
  <sheetViews>
    <sheetView tabSelected="1" view="pageBreakPreview" topLeftCell="A8" zoomScale="85" zoomScaleNormal="85" zoomScaleSheetLayoutView="85" workbookViewId="0">
      <selection activeCell="C21" sqref="C21:F21"/>
    </sheetView>
  </sheetViews>
  <sheetFormatPr baseColWidth="10" defaultColWidth="9.1640625" defaultRowHeight="18" x14ac:dyDescent="0.2"/>
  <cols>
    <col min="1" max="1" width="5.1640625" style="4" customWidth="1"/>
    <col min="2" max="2" width="35.6640625" style="4" customWidth="1"/>
    <col min="3" max="3" width="21.5" style="4" customWidth="1"/>
    <col min="4" max="4" width="20.5" style="4" customWidth="1"/>
    <col min="5" max="5" width="19.5" style="4" customWidth="1"/>
    <col min="6" max="6" width="18.6640625" style="4" customWidth="1"/>
    <col min="7" max="7" width="30" style="4" customWidth="1"/>
    <col min="8" max="8" width="27.5" style="4" customWidth="1"/>
    <col min="9" max="10" width="9.1640625" style="4"/>
    <col min="11" max="11" width="14.5" style="4" customWidth="1"/>
    <col min="12" max="16384" width="9.1640625" style="4"/>
  </cols>
  <sheetData>
    <row r="1" spans="1:16" x14ac:dyDescent="0.2">
      <c r="A1" s="1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 x14ac:dyDescent="0.2">
      <c r="A2" s="5" t="str">
        <f>'[1]Mẫu 01'!A2:E2</f>
        <v>(Ban hành kèm theo Thông tư số 91/2025/TT-BTC ngày 26/9/2025 của Bộ trưởng Bộ Tài chính)</v>
      </c>
      <c r="B2" s="5"/>
      <c r="C2" s="5"/>
      <c r="D2" s="5"/>
      <c r="E2" s="5"/>
      <c r="F2" s="5"/>
      <c r="G2" s="6"/>
      <c r="H2" s="7"/>
      <c r="I2" s="7"/>
      <c r="J2" s="7"/>
      <c r="K2" s="7"/>
    </row>
    <row r="3" spans="1:16" ht="58.5" customHeight="1" x14ac:dyDescent="0.2">
      <c r="A3" s="8"/>
      <c r="B3" s="8"/>
      <c r="C3" s="8"/>
      <c r="D3" s="8"/>
      <c r="E3" s="8"/>
      <c r="F3" s="8"/>
      <c r="G3" s="9"/>
    </row>
    <row r="4" spans="1:16" ht="26.25" customHeight="1" x14ac:dyDescent="0.2">
      <c r="A4" s="10" t="s">
        <v>1</v>
      </c>
      <c r="B4" s="10"/>
      <c r="C4" s="10"/>
      <c r="D4" s="10"/>
      <c r="E4" s="10"/>
      <c r="F4" s="10"/>
      <c r="G4" s="9"/>
    </row>
    <row r="5" spans="1:16" ht="17.25" customHeight="1" x14ac:dyDescent="0.2">
      <c r="A5" s="11"/>
      <c r="B5" s="11"/>
      <c r="C5" s="11"/>
      <c r="D5" s="11"/>
      <c r="E5" s="12" t="s">
        <v>2</v>
      </c>
      <c r="F5" s="12"/>
      <c r="G5" s="13"/>
      <c r="H5" s="14"/>
    </row>
    <row r="6" spans="1:16" ht="139.5" customHeight="1" x14ac:dyDescent="0.2">
      <c r="A6" s="15" t="s">
        <v>3</v>
      </c>
      <c r="B6" s="15" t="s">
        <v>4</v>
      </c>
      <c r="C6" s="16" t="s">
        <v>5</v>
      </c>
      <c r="D6" s="16" t="s">
        <v>6</v>
      </c>
      <c r="E6" s="17" t="s">
        <v>7</v>
      </c>
      <c r="F6" s="18" t="s">
        <v>8</v>
      </c>
      <c r="G6" s="9"/>
    </row>
    <row r="7" spans="1:16" s="21" customFormat="1" ht="21" customHeight="1" x14ac:dyDescent="0.2">
      <c r="A7" s="19">
        <v>1</v>
      </c>
      <c r="B7" s="19">
        <f>A7+1</f>
        <v>2</v>
      </c>
      <c r="C7" s="19">
        <f t="shared" ref="C7:F7" si="0">B7+1</f>
        <v>3</v>
      </c>
      <c r="D7" s="19">
        <f t="shared" si="0"/>
        <v>4</v>
      </c>
      <c r="E7" s="19">
        <f t="shared" si="0"/>
        <v>5</v>
      </c>
      <c r="F7" s="19">
        <f t="shared" si="0"/>
        <v>6</v>
      </c>
      <c r="G7" s="20"/>
    </row>
    <row r="8" spans="1:16" ht="30" customHeight="1" x14ac:dyDescent="0.2">
      <c r="A8" s="22"/>
      <c r="B8" s="23" t="s">
        <v>9</v>
      </c>
      <c r="C8" s="24">
        <f>ROUND((C9+C10+C11+C15+C20),0)</f>
        <v>2520090000</v>
      </c>
      <c r="D8" s="24">
        <f>ROUND((D9+D10+D11+D15+D20),0)</f>
        <v>2520090000</v>
      </c>
      <c r="E8" s="24">
        <f>ROUND((E9+E10+E11+E15+E20),0)</f>
        <v>2517795000</v>
      </c>
      <c r="F8" s="25"/>
      <c r="G8" s="26"/>
      <c r="H8" s="27"/>
    </row>
    <row r="9" spans="1:16" ht="39" customHeight="1" x14ac:dyDescent="0.2">
      <c r="A9" s="28" t="s">
        <v>10</v>
      </c>
      <c r="B9" s="29" t="s">
        <v>11</v>
      </c>
      <c r="C9" s="30">
        <v>1990945000</v>
      </c>
      <c r="D9" s="30">
        <f>C9</f>
        <v>1990945000</v>
      </c>
      <c r="E9" s="30">
        <v>1989754000</v>
      </c>
      <c r="F9" s="31"/>
      <c r="G9" s="26"/>
    </row>
    <row r="10" spans="1:16" ht="37.5" customHeight="1" x14ac:dyDescent="0.2">
      <c r="A10" s="28" t="s">
        <v>12</v>
      </c>
      <c r="B10" s="32" t="s">
        <v>13</v>
      </c>
      <c r="C10" s="30">
        <v>65073000</v>
      </c>
      <c r="D10" s="33">
        <f>C10</f>
        <v>65073000</v>
      </c>
      <c r="E10" s="34">
        <v>65073000</v>
      </c>
      <c r="F10" s="35"/>
      <c r="G10" s="26"/>
      <c r="H10" s="27"/>
      <c r="K10" s="36"/>
    </row>
    <row r="11" spans="1:16" ht="30" customHeight="1" x14ac:dyDescent="0.2">
      <c r="A11" s="28" t="s">
        <v>14</v>
      </c>
      <c r="B11" s="32" t="s">
        <v>15</v>
      </c>
      <c r="C11" s="30">
        <f>ROUND((SUM(C12:C14)),0)</f>
        <v>425964000</v>
      </c>
      <c r="D11" s="30">
        <f>ROUND((SUM(D12:D14)),0)</f>
        <v>425964000</v>
      </c>
      <c r="E11" s="30">
        <f>ROUND((SUM(E12:E14)),0)</f>
        <v>425964000</v>
      </c>
      <c r="F11" s="37"/>
      <c r="G11" s="26"/>
    </row>
    <row r="12" spans="1:16" ht="42.75" customHeight="1" x14ac:dyDescent="0.2">
      <c r="A12" s="38">
        <v>1</v>
      </c>
      <c r="B12" s="39" t="s">
        <v>16</v>
      </c>
      <c r="C12" s="40">
        <v>365130000</v>
      </c>
      <c r="D12" s="40">
        <f t="shared" ref="D12:D14" si="1">C12</f>
        <v>365130000</v>
      </c>
      <c r="E12" s="40">
        <v>365130000</v>
      </c>
      <c r="F12" s="37"/>
      <c r="G12" s="26"/>
      <c r="K12" s="27"/>
    </row>
    <row r="13" spans="1:16" ht="32.25" customHeight="1" x14ac:dyDescent="0.2">
      <c r="A13" s="38">
        <v>2</v>
      </c>
      <c r="B13" s="39" t="s">
        <v>17</v>
      </c>
      <c r="C13" s="40">
        <v>7631000</v>
      </c>
      <c r="D13" s="40">
        <f t="shared" si="1"/>
        <v>7631000</v>
      </c>
      <c r="E13" s="40">
        <v>7631000</v>
      </c>
      <c r="F13" s="37"/>
      <c r="G13" s="26"/>
      <c r="K13" s="27"/>
    </row>
    <row r="14" spans="1:16" ht="42.75" customHeight="1" x14ac:dyDescent="0.2">
      <c r="A14" s="38">
        <v>3</v>
      </c>
      <c r="B14" s="39" t="s">
        <v>18</v>
      </c>
      <c r="C14" s="40">
        <v>53203000</v>
      </c>
      <c r="D14" s="40">
        <f t="shared" si="1"/>
        <v>53203000</v>
      </c>
      <c r="E14" s="40">
        <v>53203000</v>
      </c>
      <c r="F14" s="31"/>
      <c r="G14" s="26"/>
      <c r="H14" s="27"/>
      <c r="K14" s="27"/>
    </row>
    <row r="15" spans="1:16" ht="30" customHeight="1" x14ac:dyDescent="0.2">
      <c r="A15" s="28" t="s">
        <v>19</v>
      </c>
      <c r="B15" s="32" t="s">
        <v>20</v>
      </c>
      <c r="C15" s="30">
        <f>ROUND((SUM(C16:C19)),0)</f>
        <v>37004000</v>
      </c>
      <c r="D15" s="30">
        <f>ROUND((SUM(D16:D19)),0)</f>
        <v>37004000</v>
      </c>
      <c r="E15" s="30">
        <f>ROUND((SUM(E16:E19)),-3)</f>
        <v>37004000</v>
      </c>
      <c r="F15" s="31"/>
      <c r="G15" s="26"/>
    </row>
    <row r="16" spans="1:16" ht="37.5" customHeight="1" x14ac:dyDescent="0.2">
      <c r="A16" s="38">
        <v>1</v>
      </c>
      <c r="B16" s="39" t="s">
        <v>21</v>
      </c>
      <c r="C16" s="40">
        <v>2294000</v>
      </c>
      <c r="D16" s="40">
        <f>+C16</f>
        <v>2294000</v>
      </c>
      <c r="E16" s="40">
        <v>2294000</v>
      </c>
      <c r="F16" s="31"/>
      <c r="G16" s="26"/>
    </row>
    <row r="17" spans="1:7" ht="37.5" customHeight="1" x14ac:dyDescent="0.2">
      <c r="A17" s="38">
        <v>2</v>
      </c>
      <c r="B17" s="39" t="s">
        <v>22</v>
      </c>
      <c r="C17" s="40">
        <v>2218000</v>
      </c>
      <c r="D17" s="40">
        <f t="shared" ref="D17:E19" si="2">+C17</f>
        <v>2218000</v>
      </c>
      <c r="E17" s="40">
        <v>2218000</v>
      </c>
      <c r="F17" s="31"/>
      <c r="G17" s="26"/>
    </row>
    <row r="18" spans="1:7" ht="37.5" customHeight="1" x14ac:dyDescent="0.2">
      <c r="A18" s="38">
        <v>3</v>
      </c>
      <c r="B18" s="39" t="s">
        <v>23</v>
      </c>
      <c r="C18" s="40">
        <v>7006000</v>
      </c>
      <c r="D18" s="40">
        <f t="shared" si="2"/>
        <v>7006000</v>
      </c>
      <c r="E18" s="40">
        <f t="shared" si="2"/>
        <v>7006000</v>
      </c>
      <c r="F18" s="31"/>
      <c r="G18" s="26"/>
    </row>
    <row r="19" spans="1:7" ht="41.25" customHeight="1" x14ac:dyDescent="0.2">
      <c r="A19" s="38">
        <v>4</v>
      </c>
      <c r="B19" s="39" t="s">
        <v>24</v>
      </c>
      <c r="C19" s="40">
        <v>25486000</v>
      </c>
      <c r="D19" s="40">
        <f t="shared" si="2"/>
        <v>25486000</v>
      </c>
      <c r="E19" s="40">
        <f t="shared" si="2"/>
        <v>25486000</v>
      </c>
      <c r="F19" s="31"/>
      <c r="G19" s="26"/>
    </row>
    <row r="20" spans="1:7" s="3" customFormat="1" ht="30" customHeight="1" x14ac:dyDescent="0.2">
      <c r="A20" s="41" t="s">
        <v>25</v>
      </c>
      <c r="B20" s="42" t="s">
        <v>26</v>
      </c>
      <c r="C20" s="43">
        <f>'[1]Mẫu 01'!C27</f>
        <v>1104000</v>
      </c>
      <c r="D20" s="44">
        <f>C20</f>
        <v>1104000</v>
      </c>
      <c r="E20" s="43">
        <v>0</v>
      </c>
      <c r="F20" s="45"/>
      <c r="G20" s="26"/>
    </row>
    <row r="21" spans="1:7" ht="30.75" customHeight="1" x14ac:dyDescent="0.2">
      <c r="A21" s="46"/>
      <c r="B21" s="47"/>
      <c r="C21" s="48" t="s">
        <v>29</v>
      </c>
      <c r="D21" s="48"/>
      <c r="E21" s="48"/>
      <c r="F21" s="48"/>
      <c r="G21" s="49"/>
    </row>
    <row r="22" spans="1:7" s="52" customFormat="1" ht="97.5" customHeight="1" x14ac:dyDescent="0.2">
      <c r="A22" s="50" t="s">
        <v>27</v>
      </c>
      <c r="B22" s="50"/>
      <c r="C22" s="50"/>
      <c r="D22" s="50" t="s">
        <v>28</v>
      </c>
      <c r="E22" s="50"/>
      <c r="F22" s="50"/>
      <c r="G22" s="51"/>
    </row>
    <row r="23" spans="1:7" s="3" customFormat="1" ht="31.5" customHeight="1" x14ac:dyDescent="0.2">
      <c r="A23" s="53"/>
      <c r="B23" s="53"/>
      <c r="E23" s="54"/>
      <c r="F23" s="54"/>
    </row>
    <row r="24" spans="1:7" ht="19.5" customHeight="1" x14ac:dyDescent="0.2"/>
    <row r="25" spans="1:7" ht="19.5" customHeight="1" x14ac:dyDescent="0.2">
      <c r="A25" s="53"/>
      <c r="B25" s="53"/>
      <c r="C25" s="53"/>
      <c r="D25" s="53"/>
    </row>
    <row r="26" spans="1:7" ht="19.5" customHeight="1" x14ac:dyDescent="0.2"/>
    <row r="27" spans="1:7" ht="19.5" customHeight="1" x14ac:dyDescent="0.2"/>
    <row r="28" spans="1:7" ht="19.5" customHeight="1" x14ac:dyDescent="0.2"/>
    <row r="29" spans="1:7" ht="19.5" customHeight="1" x14ac:dyDescent="0.2"/>
    <row r="30" spans="1:7" ht="19.5" customHeight="1" x14ac:dyDescent="0.2"/>
    <row r="31" spans="1:7" ht="19.5" customHeight="1" x14ac:dyDescent="0.2"/>
    <row r="32" spans="1:7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</sheetData>
  <mergeCells count="12">
    <mergeCell ref="A22:C22"/>
    <mergeCell ref="D22:F22"/>
    <mergeCell ref="A23:B23"/>
    <mergeCell ref="E23:F23"/>
    <mergeCell ref="A25:B25"/>
    <mergeCell ref="C25:D25"/>
    <mergeCell ref="A1:F1"/>
    <mergeCell ref="A2:F2"/>
    <mergeCell ref="A3:F3"/>
    <mergeCell ref="A4:F4"/>
    <mergeCell ref="E5:F5"/>
    <mergeCell ref="C21:F21"/>
  </mergeCells>
  <pageMargins left="0.7" right="0.7" top="0.75" bottom="0.75" header="0.3" footer="0.3"/>
  <pageSetup paperSize="9" scale="68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Mẫu 04</vt:lpstr>
      <vt:lpstr>'Mẫu 04'!Print_Area</vt:lpstr>
      <vt:lpstr>'Mẫu 04'!Print_Titles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2026-08-26T00:14:24Z</dcterms:created>
  <dcterms:modified xsi:type="dcterms:W3CDTF">2026-08-26T00:15:58Z</dcterms:modified>
</cp:coreProperties>
</file>