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Kiến Hưng-2026/NVH Đại Thắng - Định Sơn/Gói TCXL và LĐTB/"/>
    </mc:Choice>
  </mc:AlternateContent>
  <xr:revisionPtr revIDLastSave="0" documentId="8_{BAE51E05-BAA8-944F-AB8D-1FB23D4E7838}" xr6:coauthVersionLast="47" xr6:coauthVersionMax="47" xr10:uidLastSave="{00000000-0000-0000-0000-000000000000}"/>
  <bookViews>
    <workbookView xWindow="6020" yWindow="2600" windowWidth="23040" windowHeight="13900" xr2:uid="{68C30B4E-DD08-984E-A41C-0A9B9EF6078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H17" i="1" s="1"/>
  <c r="I17" i="1" s="1"/>
  <c r="D17" i="1" s="1"/>
  <c r="I18" i="1"/>
  <c r="H18" i="1"/>
  <c r="C4" i="1"/>
  <c r="H4" i="1" s="1"/>
  <c r="I4" i="1" s="1"/>
  <c r="D4" i="1" s="1"/>
  <c r="C5" i="1"/>
  <c r="H5" i="1" s="1"/>
  <c r="I5" i="1" s="1"/>
  <c r="D5" i="1" s="1"/>
  <c r="C6" i="1"/>
  <c r="H6" i="1" s="1"/>
  <c r="I6" i="1" s="1"/>
  <c r="D6" i="1" s="1"/>
  <c r="C7" i="1"/>
  <c r="H7" i="1" s="1"/>
  <c r="I7" i="1" s="1"/>
  <c r="D7" i="1" s="1"/>
  <c r="C8" i="1"/>
  <c r="H8" i="1" s="1"/>
  <c r="I8" i="1" s="1"/>
  <c r="D8" i="1" s="1"/>
  <c r="C9" i="1"/>
  <c r="H9" i="1" s="1"/>
  <c r="I9" i="1" s="1"/>
  <c r="D9" i="1" s="1"/>
  <c r="C10" i="1"/>
  <c r="H10" i="1" s="1"/>
  <c r="I10" i="1" s="1"/>
  <c r="D10" i="1" s="1"/>
  <c r="C11" i="1"/>
  <c r="H11" i="1" s="1"/>
  <c r="I11" i="1" s="1"/>
  <c r="D11" i="1" s="1"/>
  <c r="C12" i="1"/>
  <c r="H12" i="1" s="1"/>
  <c r="I12" i="1" s="1"/>
  <c r="D12" i="1" s="1"/>
  <c r="C13" i="1"/>
  <c r="H13" i="1" s="1"/>
  <c r="I13" i="1" s="1"/>
  <c r="D13" i="1" s="1"/>
  <c r="C14" i="1"/>
  <c r="H14" i="1" s="1"/>
  <c r="I14" i="1" s="1"/>
  <c r="D14" i="1" s="1"/>
  <c r="C15" i="1"/>
  <c r="H15" i="1" s="1"/>
  <c r="I15" i="1" s="1"/>
  <c r="D15" i="1" s="1"/>
  <c r="C16" i="1"/>
  <c r="H16" i="1" s="1"/>
  <c r="I16" i="1" s="1"/>
  <c r="D16" i="1" s="1"/>
  <c r="C3" i="1"/>
  <c r="H3" i="1" s="1"/>
  <c r="I3" i="1" s="1"/>
  <c r="D3" i="1" s="1"/>
</calcChain>
</file>

<file path=xl/sharedStrings.xml><?xml version="1.0" encoding="utf-8"?>
<sst xmlns="http://schemas.openxmlformats.org/spreadsheetml/2006/main" count="9" uniqueCount="9">
  <si>
    <t>Dầu</t>
  </si>
  <si>
    <t xml:space="preserve">Nhân công </t>
  </si>
  <si>
    <t>BHXH</t>
  </si>
  <si>
    <t>Số ca</t>
  </si>
  <si>
    <t>Đơn giá</t>
  </si>
  <si>
    <t>Thành tiền</t>
  </si>
  <si>
    <t>LN</t>
  </si>
  <si>
    <t>TNDN</t>
  </si>
  <si>
    <t>Thuế TNDN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</si>
</sst>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3"/>
      <color theme="1"/>
      <name val="TimesNewRomanPSMT"/>
      <family val="2"/>
    </font>
    <font>
      <sz val="13"/>
      <color theme="1"/>
      <name val="TimesNewRomanPSMT"/>
      <family val="2"/>
    </font>
    <font>
      <b/>
      <sz val="13"/>
      <color theme="1"/>
      <name val="TimesNewRomanPSM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3" fontId="0" fillId="0" borderId="0" xfId="0" applyNumberForma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2FA28-C12C-214B-9231-842AFB79D738}">
  <dimension ref="A1:L18"/>
  <sheetViews>
    <sheetView tabSelected="1" workbookViewId="0">
      <selection activeCell="A2" sqref="A2:D17"/>
    </sheetView>
  </sheetViews>
  <sheetFormatPr baseColWidth="10" defaultRowHeight="17"/>
  <cols>
    <col min="4" max="4" width="11.5703125" customWidth="1"/>
  </cols>
  <sheetData>
    <row r="1" spans="1:12">
      <c r="A1" s="2"/>
      <c r="B1" s="2"/>
      <c r="C1" s="2"/>
      <c r="D1" s="2"/>
      <c r="K1" t="s">
        <v>0</v>
      </c>
      <c r="L1" s="1">
        <v>13000000</v>
      </c>
    </row>
    <row r="2" spans="1:12">
      <c r="A2" s="3" t="s">
        <v>3</v>
      </c>
      <c r="B2" s="3" t="s">
        <v>4</v>
      </c>
      <c r="C2" s="3" t="s">
        <v>5</v>
      </c>
      <c r="D2" s="3" t="s">
        <v>8</v>
      </c>
      <c r="H2" t="s">
        <v>6</v>
      </c>
      <c r="I2" t="s">
        <v>7</v>
      </c>
      <c r="K2" t="s">
        <v>1</v>
      </c>
      <c r="L2" s="1">
        <v>16000000</v>
      </c>
    </row>
    <row r="3" spans="1:12">
      <c r="A3" s="4">
        <v>20</v>
      </c>
      <c r="B3" s="5">
        <v>1600000</v>
      </c>
      <c r="C3" s="5">
        <f>A3*B3</f>
        <v>32000000</v>
      </c>
      <c r="D3" s="6">
        <f>(I3+950000)/C3</f>
        <v>4.5624999999999999E-2</v>
      </c>
      <c r="H3" s="1">
        <f>C3-$L$1-$L$2</f>
        <v>3000000</v>
      </c>
      <c r="I3" s="1">
        <f>H3*17%</f>
        <v>510000.00000000006</v>
      </c>
      <c r="K3" t="s">
        <v>2</v>
      </c>
      <c r="L3" s="1">
        <v>1850000</v>
      </c>
    </row>
    <row r="4" spans="1:12">
      <c r="A4" s="4">
        <v>26</v>
      </c>
      <c r="B4" s="5">
        <v>1600000</v>
      </c>
      <c r="C4" s="5">
        <f t="shared" ref="C4:C17" si="0">A4*B4</f>
        <v>41600000</v>
      </c>
      <c r="D4" s="6">
        <f>(I4+950000)/C4</f>
        <v>8.3413461538461534E-2</v>
      </c>
      <c r="H4" s="1">
        <f t="shared" ref="H4:H18" si="1">C4-$L$1-$L$2</f>
        <v>12600000</v>
      </c>
      <c r="I4" s="1">
        <f t="shared" ref="I4:I18" si="2">H4*20%</f>
        <v>2520000</v>
      </c>
      <c r="L4" s="1"/>
    </row>
    <row r="5" spans="1:12">
      <c r="A5" s="4">
        <v>30</v>
      </c>
      <c r="B5" s="5">
        <v>1600000</v>
      </c>
      <c r="C5" s="5">
        <f t="shared" si="0"/>
        <v>48000000</v>
      </c>
      <c r="D5" s="6">
        <f t="shared" ref="D4:D17" si="3">I5/C5</f>
        <v>7.9166666666666663E-2</v>
      </c>
      <c r="H5" s="1">
        <f t="shared" si="1"/>
        <v>19000000</v>
      </c>
      <c r="I5" s="1">
        <f t="shared" si="2"/>
        <v>3800000</v>
      </c>
      <c r="L5" s="1"/>
    </row>
    <row r="6" spans="1:12">
      <c r="A6" s="4">
        <v>20</v>
      </c>
      <c r="B6" s="5">
        <v>2000000</v>
      </c>
      <c r="C6" s="5">
        <f t="shared" si="0"/>
        <v>40000000</v>
      </c>
      <c r="D6" s="6">
        <f t="shared" si="3"/>
        <v>5.5E-2</v>
      </c>
      <c r="H6" s="1">
        <f t="shared" si="1"/>
        <v>11000000</v>
      </c>
      <c r="I6" s="1">
        <f t="shared" si="2"/>
        <v>2200000</v>
      </c>
      <c r="L6" s="1"/>
    </row>
    <row r="7" spans="1:12">
      <c r="A7" s="4">
        <v>26</v>
      </c>
      <c r="B7" s="5">
        <v>2000000</v>
      </c>
      <c r="C7" s="5">
        <f t="shared" si="0"/>
        <v>52000000</v>
      </c>
      <c r="D7" s="6">
        <f t="shared" si="3"/>
        <v>8.8461538461538466E-2</v>
      </c>
      <c r="H7" s="1">
        <f t="shared" si="1"/>
        <v>23000000</v>
      </c>
      <c r="I7" s="1">
        <f t="shared" si="2"/>
        <v>4600000</v>
      </c>
      <c r="L7" s="1"/>
    </row>
    <row r="8" spans="1:12">
      <c r="A8" s="4">
        <v>30</v>
      </c>
      <c r="B8" s="5">
        <v>2000000</v>
      </c>
      <c r="C8" s="5">
        <f t="shared" si="0"/>
        <v>60000000</v>
      </c>
      <c r="D8" s="6">
        <f t="shared" si="3"/>
        <v>0.10333333333333333</v>
      </c>
      <c r="H8" s="1">
        <f t="shared" si="1"/>
        <v>31000000</v>
      </c>
      <c r="I8" s="1">
        <f t="shared" si="2"/>
        <v>6200000</v>
      </c>
      <c r="L8" s="1"/>
    </row>
    <row r="9" spans="1:12">
      <c r="A9" s="4">
        <v>20</v>
      </c>
      <c r="B9" s="5">
        <v>2300000</v>
      </c>
      <c r="C9" s="5">
        <f t="shared" si="0"/>
        <v>46000000</v>
      </c>
      <c r="D9" s="6">
        <f t="shared" si="3"/>
        <v>7.3913043478260873E-2</v>
      </c>
      <c r="H9" s="1">
        <f t="shared" si="1"/>
        <v>17000000</v>
      </c>
      <c r="I9" s="1">
        <f t="shared" si="2"/>
        <v>3400000</v>
      </c>
      <c r="L9" s="1"/>
    </row>
    <row r="10" spans="1:12">
      <c r="A10" s="4">
        <v>26</v>
      </c>
      <c r="B10" s="5">
        <v>2300000</v>
      </c>
      <c r="C10" s="5">
        <f t="shared" si="0"/>
        <v>59800000</v>
      </c>
      <c r="D10" s="6">
        <f t="shared" si="3"/>
        <v>0.10301003344481606</v>
      </c>
      <c r="H10" s="1">
        <f t="shared" si="1"/>
        <v>30800000</v>
      </c>
      <c r="I10" s="1">
        <f t="shared" si="2"/>
        <v>6160000</v>
      </c>
      <c r="L10" s="1"/>
    </row>
    <row r="11" spans="1:12">
      <c r="A11" s="4">
        <v>30</v>
      </c>
      <c r="B11" s="5">
        <v>2300000</v>
      </c>
      <c r="C11" s="5">
        <f t="shared" si="0"/>
        <v>69000000</v>
      </c>
      <c r="D11" s="6">
        <f t="shared" si="3"/>
        <v>0.11594202898550725</v>
      </c>
      <c r="H11" s="1">
        <f t="shared" si="1"/>
        <v>40000000</v>
      </c>
      <c r="I11" s="1">
        <f t="shared" si="2"/>
        <v>8000000</v>
      </c>
      <c r="L11" s="1"/>
    </row>
    <row r="12" spans="1:12">
      <c r="A12" s="4">
        <v>20</v>
      </c>
      <c r="B12" s="5">
        <v>2600000</v>
      </c>
      <c r="C12" s="5">
        <f t="shared" si="0"/>
        <v>52000000</v>
      </c>
      <c r="D12" s="6">
        <f t="shared" si="3"/>
        <v>8.8461538461538466E-2</v>
      </c>
      <c r="H12" s="1">
        <f t="shared" si="1"/>
        <v>23000000</v>
      </c>
      <c r="I12" s="1">
        <f t="shared" si="2"/>
        <v>4600000</v>
      </c>
      <c r="L12" s="1"/>
    </row>
    <row r="13" spans="1:12">
      <c r="A13" s="4">
        <v>26</v>
      </c>
      <c r="B13" s="5">
        <v>2600000</v>
      </c>
      <c r="C13" s="5">
        <f t="shared" si="0"/>
        <v>67600000</v>
      </c>
      <c r="D13" s="6">
        <f t="shared" si="3"/>
        <v>0.11420118343195267</v>
      </c>
      <c r="H13" s="1">
        <f t="shared" si="1"/>
        <v>38600000</v>
      </c>
      <c r="I13" s="1">
        <f t="shared" si="2"/>
        <v>7720000</v>
      </c>
      <c r="L13" s="1"/>
    </row>
    <row r="14" spans="1:12">
      <c r="A14" s="4">
        <v>30</v>
      </c>
      <c r="B14" s="5">
        <v>2600000</v>
      </c>
      <c r="C14" s="5">
        <f t="shared" si="0"/>
        <v>78000000</v>
      </c>
      <c r="D14" s="6">
        <f t="shared" si="3"/>
        <v>0.12564102564102564</v>
      </c>
      <c r="H14" s="1">
        <f t="shared" si="1"/>
        <v>49000000</v>
      </c>
      <c r="I14" s="1">
        <f t="shared" si="2"/>
        <v>9800000</v>
      </c>
      <c r="L14" s="1"/>
    </row>
    <row r="15" spans="1:12">
      <c r="A15" s="4">
        <v>20</v>
      </c>
      <c r="B15" s="5">
        <v>3000000</v>
      </c>
      <c r="C15" s="5">
        <f t="shared" si="0"/>
        <v>60000000</v>
      </c>
      <c r="D15" s="6">
        <f t="shared" si="3"/>
        <v>0.10333333333333333</v>
      </c>
      <c r="H15" s="1">
        <f t="shared" si="1"/>
        <v>31000000</v>
      </c>
      <c r="I15" s="1">
        <f t="shared" si="2"/>
        <v>6200000</v>
      </c>
      <c r="L15" s="1"/>
    </row>
    <row r="16" spans="1:12">
      <c r="A16" s="4">
        <v>26</v>
      </c>
      <c r="B16" s="5">
        <v>3000000</v>
      </c>
      <c r="C16" s="5">
        <f t="shared" si="0"/>
        <v>78000000</v>
      </c>
      <c r="D16" s="6">
        <f t="shared" si="3"/>
        <v>0.12564102564102564</v>
      </c>
      <c r="H16" s="1">
        <f t="shared" si="1"/>
        <v>49000000</v>
      </c>
      <c r="I16" s="1">
        <f t="shared" si="2"/>
        <v>9800000</v>
      </c>
      <c r="L16" s="1"/>
    </row>
    <row r="17" spans="1:12">
      <c r="A17" s="4">
        <v>30</v>
      </c>
      <c r="B17" s="5">
        <v>3000000</v>
      </c>
      <c r="C17" s="5">
        <f t="shared" si="0"/>
        <v>90000000</v>
      </c>
      <c r="D17" s="6">
        <f t="shared" si="3"/>
        <v>0.13555555555555557</v>
      </c>
      <c r="H17" s="1">
        <f t="shared" si="1"/>
        <v>61000000</v>
      </c>
      <c r="I17" s="1">
        <f t="shared" si="2"/>
        <v>12200000</v>
      </c>
      <c r="L17" s="1"/>
    </row>
    <row r="18" spans="1:12">
      <c r="H18" s="1">
        <f t="shared" si="1"/>
        <v>-29000000</v>
      </c>
      <c r="I18" s="1">
        <f t="shared" si="2"/>
        <v>-5800000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2026-07-31T02:53:47Z</dcterms:created>
  <dcterms:modified xsi:type="dcterms:W3CDTF">2026-07-31T15:47:54Z</dcterms:modified>
</cp:coreProperties>
</file>