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 Hai\Downloads\"/>
    </mc:Choice>
  </mc:AlternateContent>
  <bookViews>
    <workbookView xWindow="0" yWindow="0" windowWidth="23040" windowHeight="8616" tabRatio="827" firstSheet="1" activeTab="1"/>
  </bookViews>
  <sheets>
    <sheet name="DS XE" sheetId="3" state="hidden" r:id="rId1"/>
    <sheet name="BBGN Minh An (2)" sheetId="4" r:id="rId2"/>
    <sheet name="BBGN Minh An" sheetId="1" state="hidden" r:id="rId3"/>
  </sheets>
  <definedNames>
    <definedName name="_xlnm._FilterDatabase" localSheetId="2" hidden="1">'BBGN Minh An'!$A$12:$I$33</definedName>
    <definedName name="_xlnm.Print_Area" localSheetId="1">'BBGN Minh An (2)'!#REF!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4" i="4" l="1"/>
  <c r="D194" i="4"/>
  <c r="F193" i="4"/>
  <c r="F192" i="4"/>
  <c r="F155" i="4"/>
  <c r="F156" i="4"/>
  <c r="F157" i="4"/>
  <c r="F158" i="4"/>
  <c r="F159" i="4"/>
  <c r="F160" i="4"/>
  <c r="I161" i="4"/>
  <c r="D161" i="4"/>
  <c r="F154" i="4"/>
  <c r="I123" i="4"/>
  <c r="D123" i="4"/>
  <c r="F122" i="4"/>
  <c r="F123" i="4" s="1"/>
  <c r="F121" i="4"/>
  <c r="E85" i="4"/>
  <c r="F85" i="4" s="1"/>
  <c r="D87" i="4"/>
  <c r="I87" i="4"/>
  <c r="F86" i="4"/>
  <c r="D51" i="4"/>
  <c r="I51" i="4"/>
  <c r="F50" i="4"/>
  <c r="F49" i="4"/>
  <c r="F48" i="4"/>
  <c r="D34" i="1"/>
  <c r="I31" i="1"/>
  <c r="K31" i="1" s="1"/>
  <c r="I21" i="1"/>
  <c r="K22" i="1" s="1"/>
  <c r="I33" i="1"/>
  <c r="K33" i="1" s="1"/>
  <c r="J24" i="1"/>
  <c r="F30" i="1"/>
  <c r="F29" i="1"/>
  <c r="F28" i="1"/>
  <c r="F27" i="1"/>
  <c r="F26" i="1"/>
  <c r="E21" i="1"/>
  <c r="F21" i="1" s="1"/>
  <c r="I19" i="1"/>
  <c r="K20" i="1" s="1"/>
  <c r="E14" i="1"/>
  <c r="I16" i="1" s="1"/>
  <c r="K16" i="1" s="1"/>
  <c r="F15" i="1"/>
  <c r="F16" i="1"/>
  <c r="F17" i="1"/>
  <c r="F18" i="1"/>
  <c r="F19" i="1"/>
  <c r="F20" i="1"/>
  <c r="F22" i="1"/>
  <c r="F23" i="1"/>
  <c r="F24" i="1"/>
  <c r="F25" i="1"/>
  <c r="F31" i="1"/>
  <c r="F32" i="1"/>
  <c r="F33" i="1"/>
  <c r="F13" i="1"/>
  <c r="F194" i="4" l="1"/>
  <c r="F161" i="4"/>
  <c r="F51" i="4"/>
  <c r="F87" i="4"/>
  <c r="F14" i="1"/>
  <c r="I34" i="1"/>
  <c r="F34" i="1" l="1"/>
  <c r="F122" i="1"/>
  <c r="D122" i="1"/>
  <c r="F121" i="1"/>
  <c r="D78" i="1" l="1"/>
  <c r="F77" i="1"/>
  <c r="F78" i="1" s="1"/>
</calcChain>
</file>

<file path=xl/sharedStrings.xml><?xml version="1.0" encoding="utf-8"?>
<sst xmlns="http://schemas.openxmlformats.org/spreadsheetml/2006/main" count="315" uniqueCount="81">
  <si>
    <t>CÔNG TY TNHH THƯƠNG MẠI VÀ SẢN XUẤT BẢO BÌNH</t>
  </si>
  <si>
    <t>CỘNG HÒA XÃ HỘI CHỦ NGHĨA VIỆT NAM</t>
  </si>
  <si>
    <t>Độc lập - Tự do - Hạnh phúc</t>
  </si>
  <si>
    <t xml:space="preserve">1. Đại diện bên mua: </t>
  </si>
  <si>
    <t xml:space="preserve">Chức vụ: </t>
  </si>
  <si>
    <t>…………………………</t>
  </si>
  <si>
    <t>……………………………</t>
  </si>
  <si>
    <t xml:space="preserve">Ông/Bà: </t>
  </si>
  <si>
    <t xml:space="preserve">2. Đại diện bên bán: </t>
  </si>
  <si>
    <t>STT</t>
  </si>
  <si>
    <t>Ngày tháng</t>
  </si>
  <si>
    <t>Biển số xe</t>
  </si>
  <si>
    <t>Tổng (m3)</t>
  </si>
  <si>
    <t>Ghi chú</t>
  </si>
  <si>
    <t>Số chuyến</t>
  </si>
  <si>
    <t>Tổng</t>
  </si>
  <si>
    <t>ĐẠI DIỆN BÊN MUA</t>
  </si>
  <si>
    <t>ĐẠI DIỆN BÊN BÁN</t>
  </si>
  <si>
    <t xml:space="preserve">   - Biên bản được lập thành 02 bản có giá trị pháp lý như nhau, mỗi bên giữ 01 bản.</t>
  </si>
  <si>
    <t xml:space="preserve">   - Hai bên đã kiểm tra đều nhận thấy hàng hóa đảm bảo chất lượng như yêu cầu và đồng ý nghiệm thu.</t>
  </si>
  <si>
    <t>Giám đốc</t>
  </si>
  <si>
    <t xml:space="preserve">      Căn cứ vào khối lượng giao nhận thực tế tại Khu vực bến quanh phà Dương Áo, tại xã Kiến Hưng, TP Hải Phòng</t>
  </si>
  <si>
    <t>DANH SÁCH XE VẬN CHUYỂN</t>
  </si>
  <si>
    <t>Số khối</t>
  </si>
  <si>
    <t>12C-09230</t>
  </si>
  <si>
    <t>98B-07901</t>
  </si>
  <si>
    <t>20C-19093</t>
  </si>
  <si>
    <t>98C-13769</t>
  </si>
  <si>
    <t>34C-37602</t>
  </si>
  <si>
    <t>98A-88923</t>
  </si>
  <si>
    <t>15C-29514</t>
  </si>
  <si>
    <t>34C-29314</t>
  </si>
  <si>
    <t>98A-71539</t>
  </si>
  <si>
    <t>34C-06696</t>
  </si>
  <si>
    <t>14C-30392</t>
  </si>
  <si>
    <t>89C-31872</t>
  </si>
  <si>
    <t>98B-12867</t>
  </si>
  <si>
    <t>14K-03425</t>
  </si>
  <si>
    <t>98C-35230</t>
  </si>
  <si>
    <t>15K-45403</t>
  </si>
  <si>
    <t>36H-12782</t>
  </si>
  <si>
    <t>15C-45022</t>
  </si>
  <si>
    <t>88C-18233</t>
  </si>
  <si>
    <t>19A-93695</t>
  </si>
  <si>
    <t>29H-45886</t>
  </si>
  <si>
    <t>18C-03258</t>
  </si>
  <si>
    <t>99C-35031</t>
  </si>
  <si>
    <t>Biển số tàu</t>
  </si>
  <si>
    <t>KL tàu</t>
  </si>
  <si>
    <t xml:space="preserve">         Hai bên cùng nhau lập biên bản xác nhận khối lượng đất san lấp thực tế giao nhận ngày 13 tháng 11 năm 2025 như sau:</t>
  </si>
  <si>
    <t>CÔNG TY TNHH MTV THƯƠNG MẠI VÀ DỊCH VỤ XUÂN THẮNG</t>
  </si>
  <si>
    <t>CÔNG TY TNHH MTV TM</t>
  </si>
  <si>
    <t>VÀ DV XUÂN THẮNG</t>
  </si>
  <si>
    <t xml:space="preserve">         Hai bên cùng nhau lập biên bản xác nhận khối lượng đất san lấp thực tế giao nhận ngày 14 tháng 11 năm 2025 như sau:</t>
  </si>
  <si>
    <t>NB-8912</t>
  </si>
  <si>
    <t xml:space="preserve">         Hai bên cùng nhau lập biên bản xác nhận khối lượng đất san lấp thực tế giao nhận ngày 18 tháng 11 năm 2025 như sau:</t>
  </si>
  <si>
    <t>BIÊN BẢN XÁC NHẬN KHỐI LƯỢNG HÀNG HÓA
Số: 002/2025/BBGN/XT-BB</t>
  </si>
  <si>
    <t>BIÊN BẢN XÁC NHẬN KHỐI LƯỢNG HÀNG HÓA
Số: 003/2025/BBGN/XT-BB</t>
  </si>
  <si>
    <t>NĐ-3265</t>
  </si>
  <si>
    <t>Mặc Đăng Phú</t>
  </si>
  <si>
    <t>Nhân viên</t>
  </si>
  <si>
    <t>CÔNG TY CỔ PHẦN</t>
  </si>
  <si>
    <t>MINH AN BG 688</t>
  </si>
  <si>
    <t>BIÊN BẢN XÁC NHẬN KHỐI LƯỢNG HÀNG HÓA
Số: 001/2025/BBGN/MA-BB</t>
  </si>
  <si>
    <t>NB - 6672</t>
  </si>
  <si>
    <t>NB - 9798</t>
  </si>
  <si>
    <t>HD - 3969</t>
  </si>
  <si>
    <t>HD - 2056</t>
  </si>
  <si>
    <t>CÔNG TY CỔ PHẦN MINH AN BG 688</t>
  </si>
  <si>
    <t>BIÊN BẢN XÁC NHẬN KHỐI LƯỢNG HÀNG HÓA
Số: 002/2025/BBGN/MA-BB</t>
  </si>
  <si>
    <t xml:space="preserve">         Hai bên cùng nhau lập biên bản xác nhận khối lượng đất san lấp thực tế giao nhận từ ngày 13/11/2025 đến ngày 17/11/2025 như sau:</t>
  </si>
  <si>
    <t>BIÊN BẢN XÁC NHẬN KHỐI LƯỢNG HÀNG HÓA
Số: 003/2025/BBGN/MA-BB</t>
  </si>
  <si>
    <t>BIÊN BẢN XÁC NHẬN KHỐI LƯỢNG HÀNG HÓA
Số: 004/2025/BBGN/MA-BB</t>
  </si>
  <si>
    <t xml:space="preserve">         Hai bên cùng nhau lập biên bản xác nhận khối lượng đất san lấp thực tế giao nhận từ ngày 17/11/2025 đến ngày 20/11/2025 như sau:</t>
  </si>
  <si>
    <t xml:space="preserve">         Hai bên cùng nhau lập biên bản xác nhận khối lượng đất san lấp thực tế giao nhận từ ngày 30/11/2025 đến ngày 01/12/2025 như sau:</t>
  </si>
  <si>
    <t>BIÊN BẢN XÁC NHẬN KHỐI LƯỢNG HÀNG HÓA
Số: 005/2025/BBGN/MA-BB</t>
  </si>
  <si>
    <t xml:space="preserve">         Hai bên cùng nhau lập biên bản xác nhận khối lượng đất san lấp thực tế giao nhận từ ngày 04/12/2025 đến ngày 08/12/2025 như sau:</t>
  </si>
  <si>
    <t>BIÊN BẢN XÁC NHẬN KHỐI LƯỢNG HÀNG HÓA
Số: 006/2025/BBGN/MA-BB</t>
  </si>
  <si>
    <t xml:space="preserve">         Hai bên cùng nhau lập biên bản xác nhận khối lượng đất san lấp thực tế giao nhận ngày 21/12/2025 như sau:</t>
  </si>
  <si>
    <t>CÔNG TY TNHH XÂY DỰNG ĐỊNH SƠN</t>
  </si>
  <si>
    <t>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</si>
</sst>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E12" sqref="E12"/>
    </sheetView>
  </sheetViews>
  <sheetFormatPr defaultRowHeight="14.4" x14ac:dyDescent="0.3"/>
  <cols>
    <col min="2" max="2" width="11.44140625" customWidth="1"/>
    <col min="3" max="3" width="10.88671875" customWidth="1"/>
  </cols>
  <sheetData>
    <row r="1" spans="1:4" x14ac:dyDescent="0.3">
      <c r="A1" t="s">
        <v>22</v>
      </c>
    </row>
    <row r="3" spans="1:4" x14ac:dyDescent="0.3">
      <c r="A3" s="12" t="s">
        <v>9</v>
      </c>
      <c r="B3" s="12" t="s">
        <v>11</v>
      </c>
      <c r="C3" s="12" t="s">
        <v>23</v>
      </c>
      <c r="D3" s="12" t="s">
        <v>13</v>
      </c>
    </row>
    <row r="4" spans="1:4" x14ac:dyDescent="0.3">
      <c r="A4" s="12">
        <v>1</v>
      </c>
      <c r="B4" s="12" t="s">
        <v>24</v>
      </c>
      <c r="C4" s="12">
        <v>17</v>
      </c>
      <c r="D4" s="13"/>
    </row>
    <row r="5" spans="1:4" x14ac:dyDescent="0.3">
      <c r="A5" s="12">
        <v>2</v>
      </c>
      <c r="B5" s="12" t="s">
        <v>25</v>
      </c>
      <c r="C5" s="12">
        <v>12.5</v>
      </c>
      <c r="D5" s="13"/>
    </row>
    <row r="6" spans="1:4" x14ac:dyDescent="0.3">
      <c r="A6" s="12">
        <v>3</v>
      </c>
      <c r="B6" s="12" t="s">
        <v>26</v>
      </c>
      <c r="C6" s="12">
        <v>18</v>
      </c>
      <c r="D6" s="13"/>
    </row>
    <row r="7" spans="1:4" x14ac:dyDescent="0.3">
      <c r="A7" s="12">
        <v>4</v>
      </c>
      <c r="B7" s="12" t="s">
        <v>27</v>
      </c>
      <c r="C7" s="12">
        <v>17</v>
      </c>
      <c r="D7" s="13"/>
    </row>
    <row r="8" spans="1:4" x14ac:dyDescent="0.3">
      <c r="A8" s="12">
        <v>5</v>
      </c>
      <c r="B8" s="12" t="s">
        <v>28</v>
      </c>
      <c r="C8" s="12">
        <v>14</v>
      </c>
      <c r="D8" s="13"/>
    </row>
    <row r="9" spans="1:4" x14ac:dyDescent="0.3">
      <c r="A9" s="12">
        <v>6</v>
      </c>
      <c r="B9" s="12" t="s">
        <v>29</v>
      </c>
      <c r="C9" s="12">
        <v>17</v>
      </c>
      <c r="D9" s="13"/>
    </row>
    <row r="10" spans="1:4" x14ac:dyDescent="0.3">
      <c r="A10" s="12">
        <v>7</v>
      </c>
      <c r="B10" s="12" t="s">
        <v>30</v>
      </c>
      <c r="C10" s="12">
        <v>12.5</v>
      </c>
      <c r="D10" s="13"/>
    </row>
    <row r="11" spans="1:4" x14ac:dyDescent="0.3">
      <c r="A11" s="12">
        <v>8</v>
      </c>
      <c r="B11" s="12" t="s">
        <v>31</v>
      </c>
      <c r="C11" s="12">
        <v>20</v>
      </c>
      <c r="D11" s="13"/>
    </row>
    <row r="12" spans="1:4" x14ac:dyDescent="0.3">
      <c r="A12" s="12">
        <v>9</v>
      </c>
      <c r="B12" s="12" t="s">
        <v>32</v>
      </c>
      <c r="C12" s="12">
        <v>17</v>
      </c>
      <c r="D12" s="13"/>
    </row>
    <row r="13" spans="1:4" x14ac:dyDescent="0.3">
      <c r="A13" s="12">
        <v>10</v>
      </c>
      <c r="B13" s="12" t="s">
        <v>33</v>
      </c>
      <c r="C13" s="12">
        <v>13</v>
      </c>
      <c r="D13" s="13"/>
    </row>
    <row r="14" spans="1:4" x14ac:dyDescent="0.3">
      <c r="A14" s="12">
        <v>11</v>
      </c>
      <c r="B14" s="12" t="s">
        <v>34</v>
      </c>
      <c r="C14" s="12">
        <v>19</v>
      </c>
      <c r="D14" s="13"/>
    </row>
    <row r="15" spans="1:4" x14ac:dyDescent="0.3">
      <c r="A15" s="12">
        <v>12</v>
      </c>
      <c r="B15" s="12" t="s">
        <v>35</v>
      </c>
      <c r="C15" s="12">
        <v>21</v>
      </c>
      <c r="D15" s="13"/>
    </row>
    <row r="16" spans="1:4" x14ac:dyDescent="0.3">
      <c r="A16" s="12">
        <v>13</v>
      </c>
      <c r="B16" s="12" t="s">
        <v>36</v>
      </c>
      <c r="C16" s="12">
        <v>20</v>
      </c>
      <c r="D16" s="13"/>
    </row>
    <row r="17" spans="1:4" x14ac:dyDescent="0.3">
      <c r="A17" s="12">
        <v>14</v>
      </c>
      <c r="B17" s="12" t="s">
        <v>37</v>
      </c>
      <c r="C17" s="12">
        <v>13</v>
      </c>
      <c r="D17" s="13"/>
    </row>
    <row r="18" spans="1:4" x14ac:dyDescent="0.3">
      <c r="A18" s="12">
        <v>15</v>
      </c>
      <c r="B18" s="12" t="s">
        <v>38</v>
      </c>
      <c r="C18" s="12">
        <v>20</v>
      </c>
      <c r="D18" s="13"/>
    </row>
    <row r="19" spans="1:4" x14ac:dyDescent="0.3">
      <c r="A19" s="12">
        <v>16</v>
      </c>
      <c r="B19" s="12" t="s">
        <v>46</v>
      </c>
      <c r="C19" s="12">
        <v>20</v>
      </c>
      <c r="D19" s="13"/>
    </row>
    <row r="20" spans="1:4" x14ac:dyDescent="0.3">
      <c r="A20" s="12">
        <v>17</v>
      </c>
      <c r="B20" s="12" t="s">
        <v>39</v>
      </c>
      <c r="C20" s="13"/>
      <c r="D20" s="13"/>
    </row>
    <row r="21" spans="1:4" x14ac:dyDescent="0.3">
      <c r="A21" s="12">
        <v>18</v>
      </c>
      <c r="B21" s="12" t="s">
        <v>40</v>
      </c>
      <c r="C21" s="13"/>
      <c r="D21" s="13"/>
    </row>
    <row r="22" spans="1:4" x14ac:dyDescent="0.3">
      <c r="A22" s="12">
        <v>19</v>
      </c>
      <c r="B22" s="12" t="s">
        <v>41</v>
      </c>
      <c r="C22" s="13"/>
      <c r="D22" s="13"/>
    </row>
    <row r="23" spans="1:4" x14ac:dyDescent="0.3">
      <c r="A23" s="12">
        <v>20</v>
      </c>
      <c r="B23" s="12" t="s">
        <v>42</v>
      </c>
      <c r="C23" s="13"/>
      <c r="D23" s="13"/>
    </row>
    <row r="24" spans="1:4" x14ac:dyDescent="0.3">
      <c r="A24" s="12">
        <v>21</v>
      </c>
      <c r="B24" s="12" t="s">
        <v>43</v>
      </c>
      <c r="C24" s="13"/>
      <c r="D24" s="13"/>
    </row>
    <row r="25" spans="1:4" x14ac:dyDescent="0.3">
      <c r="A25" s="12">
        <v>22</v>
      </c>
      <c r="B25" s="12" t="s">
        <v>44</v>
      </c>
      <c r="C25" s="13"/>
      <c r="D25" s="13"/>
    </row>
    <row r="26" spans="1:4" x14ac:dyDescent="0.3">
      <c r="A26" s="12">
        <v>23</v>
      </c>
      <c r="B26" s="12" t="s">
        <v>45</v>
      </c>
      <c r="C26" s="13"/>
      <c r="D26" s="13"/>
    </row>
    <row r="27" spans="1:4" x14ac:dyDescent="0.3">
      <c r="A27" s="12">
        <v>24</v>
      </c>
      <c r="B27" s="12"/>
      <c r="C27" s="13"/>
      <c r="D27" s="13"/>
    </row>
    <row r="28" spans="1:4" x14ac:dyDescent="0.3">
      <c r="A28" s="12">
        <v>25</v>
      </c>
      <c r="B28" s="12"/>
      <c r="C28" s="13"/>
      <c r="D28" s="13"/>
    </row>
    <row r="29" spans="1:4" x14ac:dyDescent="0.3">
      <c r="A29" s="12">
        <v>26</v>
      </c>
      <c r="B29" s="12"/>
      <c r="C29" s="13"/>
      <c r="D29" s="13"/>
    </row>
    <row r="30" spans="1:4" x14ac:dyDescent="0.3">
      <c r="A30" s="12">
        <v>27</v>
      </c>
      <c r="B30" s="12"/>
      <c r="C30" s="13"/>
      <c r="D30" s="13"/>
    </row>
    <row r="31" spans="1:4" x14ac:dyDescent="0.3">
      <c r="A31" s="12">
        <v>28</v>
      </c>
      <c r="B31" s="12"/>
      <c r="C31" s="13"/>
      <c r="D31" s="13"/>
    </row>
    <row r="32" spans="1:4" x14ac:dyDescent="0.3">
      <c r="A32" s="12">
        <v>29</v>
      </c>
      <c r="B32" s="12"/>
      <c r="C32" s="13"/>
      <c r="D32" s="13"/>
    </row>
    <row r="33" spans="1:4" x14ac:dyDescent="0.3">
      <c r="A33" s="12">
        <v>30</v>
      </c>
      <c r="B33" s="12"/>
      <c r="C33" s="13"/>
      <c r="D33" s="13"/>
    </row>
    <row r="34" spans="1:4" x14ac:dyDescent="0.3">
      <c r="A34" s="12">
        <v>31</v>
      </c>
      <c r="B34" s="12"/>
      <c r="C34" s="13"/>
      <c r="D34" s="13"/>
    </row>
    <row r="35" spans="1:4" x14ac:dyDescent="0.3">
      <c r="A35" s="12">
        <v>32</v>
      </c>
      <c r="B35" s="12"/>
      <c r="C35" s="13"/>
      <c r="D35" s="13"/>
    </row>
    <row r="36" spans="1:4" x14ac:dyDescent="0.3">
      <c r="A36" s="12">
        <v>33</v>
      </c>
      <c r="B36" s="12"/>
      <c r="C36" s="13"/>
      <c r="D36" s="13"/>
    </row>
    <row r="37" spans="1:4" x14ac:dyDescent="0.3">
      <c r="A37" s="12">
        <v>34</v>
      </c>
      <c r="B37" s="12"/>
      <c r="C37" s="13"/>
      <c r="D37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tabSelected="1" topLeftCell="A35" zoomScale="76" zoomScaleNormal="76" workbookViewId="0">
      <selection activeCell="G14" sqref="G14"/>
    </sheetView>
  </sheetViews>
  <sheetFormatPr defaultRowHeight="16.8" x14ac:dyDescent="0.3"/>
  <cols>
    <col min="1" max="1" width="8.88671875" style="1"/>
    <col min="2" max="2" width="14.88671875" style="1" customWidth="1"/>
    <col min="3" max="3" width="17" style="1" customWidth="1"/>
    <col min="4" max="4" width="14.109375" style="1" customWidth="1"/>
    <col min="5" max="5" width="15.33203125" style="1" customWidth="1"/>
    <col min="6" max="6" width="19.5546875" style="1" customWidth="1"/>
    <col min="7" max="7" width="18.44140625" style="1" customWidth="1"/>
    <col min="8" max="8" width="8.88671875" style="1"/>
    <col min="9" max="9" width="14.44140625" style="1" customWidth="1"/>
    <col min="10" max="10" width="9.77734375" style="1" customWidth="1"/>
    <col min="11" max="16384" width="8.88671875" style="1"/>
  </cols>
  <sheetData>
    <row r="1" ht="21" customHeight="1" x14ac:dyDescent="0.3"/>
    <row r="2" ht="21" customHeight="1" x14ac:dyDescent="0.3"/>
    <row r="3" ht="65.400000000000006" customHeight="1" x14ac:dyDescent="0.3"/>
    <row r="4" ht="33.6" customHeight="1" x14ac:dyDescent="0.3"/>
    <row r="5" s="4" customFormat="1" ht="22.2" customHeight="1" x14ac:dyDescent="0.3"/>
    <row r="6" ht="22.2" customHeight="1" x14ac:dyDescent="0.3"/>
    <row r="7" s="4" customFormat="1" ht="22.2" customHeight="1" x14ac:dyDescent="0.3"/>
    <row r="8" ht="22.2" customHeight="1" x14ac:dyDescent="0.3"/>
    <row r="9" ht="10.199999999999999" customHeight="1" x14ac:dyDescent="0.3"/>
    <row r="10" ht="45.6" customHeight="1" x14ac:dyDescent="0.3"/>
    <row r="11" ht="16.2" customHeight="1" x14ac:dyDescent="0.3"/>
    <row r="12" s="23" customFormat="1" ht="22.8" customHeight="1" x14ac:dyDescent="0.3"/>
    <row r="13" ht="22.8" customHeight="1" x14ac:dyDescent="0.3"/>
    <row r="14" ht="22.8" customHeight="1" x14ac:dyDescent="0.3"/>
    <row r="15" ht="22.8" customHeight="1" x14ac:dyDescent="0.3"/>
    <row r="16" ht="22.8" customHeight="1" x14ac:dyDescent="0.3"/>
    <row r="17" s="4" customFormat="1" ht="22.8" customHeight="1" x14ac:dyDescent="0.3"/>
    <row r="22" s="7" customFormat="1" ht="15.6" x14ac:dyDescent="0.3"/>
    <row r="36" spans="1:9" ht="21" customHeight="1" x14ac:dyDescent="0.3">
      <c r="A36" s="40" t="s">
        <v>61</v>
      </c>
      <c r="B36" s="40"/>
      <c r="C36" s="40"/>
      <c r="D36" s="21"/>
      <c r="E36" s="41" t="s">
        <v>1</v>
      </c>
      <c r="F36" s="41"/>
      <c r="G36" s="41"/>
    </row>
    <row r="37" spans="1:9" ht="21" customHeight="1" x14ac:dyDescent="0.3">
      <c r="A37" s="34" t="s">
        <v>62</v>
      </c>
      <c r="B37" s="34"/>
      <c r="C37" s="34"/>
      <c r="D37" s="22"/>
      <c r="E37" s="35" t="s">
        <v>2</v>
      </c>
      <c r="F37" s="35"/>
      <c r="G37" s="35"/>
    </row>
    <row r="38" spans="1:9" ht="65.400000000000006" customHeight="1" x14ac:dyDescent="0.3">
      <c r="A38" s="36" t="s">
        <v>69</v>
      </c>
      <c r="B38" s="37"/>
      <c r="C38" s="37"/>
      <c r="D38" s="37"/>
      <c r="E38" s="37"/>
      <c r="F38" s="37"/>
      <c r="G38" s="37"/>
    </row>
    <row r="39" spans="1:9" ht="33.6" customHeight="1" x14ac:dyDescent="0.3">
      <c r="A39" s="38" t="s">
        <v>21</v>
      </c>
      <c r="B39" s="38"/>
      <c r="C39" s="38"/>
      <c r="D39" s="38"/>
      <c r="E39" s="38"/>
      <c r="F39" s="38"/>
      <c r="G39" s="38"/>
    </row>
    <row r="40" spans="1:9" s="4" customFormat="1" ht="22.2" customHeight="1" x14ac:dyDescent="0.3">
      <c r="A40" s="4" t="s">
        <v>3</v>
      </c>
      <c r="C40" s="4" t="s">
        <v>79</v>
      </c>
    </row>
    <row r="41" spans="1:9" ht="22.2" customHeight="1" x14ac:dyDescent="0.3">
      <c r="A41" s="1" t="s">
        <v>7</v>
      </c>
      <c r="B41" s="1" t="s">
        <v>80</v>
      </c>
      <c r="E41" s="8" t="s">
        <v>4</v>
      </c>
      <c r="F41" s="1" t="s">
        <v>20</v>
      </c>
    </row>
    <row r="42" spans="1:9" s="4" customFormat="1" ht="22.2" customHeight="1" x14ac:dyDescent="0.3">
      <c r="A42" s="4" t="s">
        <v>8</v>
      </c>
      <c r="C42" s="4" t="s">
        <v>68</v>
      </c>
    </row>
    <row r="43" spans="1:9" ht="22.2" customHeight="1" x14ac:dyDescent="0.3">
      <c r="A43" s="1" t="s">
        <v>7</v>
      </c>
      <c r="B43" s="1" t="s">
        <v>6</v>
      </c>
      <c r="E43" s="8" t="s">
        <v>4</v>
      </c>
      <c r="F43" s="1" t="s">
        <v>5</v>
      </c>
    </row>
    <row r="44" spans="1:9" ht="10.199999999999999" customHeight="1" x14ac:dyDescent="0.3"/>
    <row r="45" spans="1:9" ht="45.6" customHeight="1" x14ac:dyDescent="0.3">
      <c r="A45" s="38" t="s">
        <v>70</v>
      </c>
      <c r="B45" s="38"/>
      <c r="C45" s="38"/>
      <c r="D45" s="38"/>
      <c r="E45" s="38"/>
      <c r="F45" s="38"/>
      <c r="G45" s="38"/>
    </row>
    <row r="46" spans="1:9" ht="16.2" customHeight="1" x14ac:dyDescent="0.3"/>
    <row r="47" spans="1:9" s="23" customFormat="1" ht="22.8" customHeight="1" x14ac:dyDescent="0.3">
      <c r="A47" s="5" t="s">
        <v>9</v>
      </c>
      <c r="B47" s="5" t="s">
        <v>10</v>
      </c>
      <c r="C47" s="5" t="s">
        <v>47</v>
      </c>
      <c r="D47" s="5" t="s">
        <v>14</v>
      </c>
      <c r="E47" s="5" t="s">
        <v>48</v>
      </c>
      <c r="F47" s="5" t="s">
        <v>12</v>
      </c>
      <c r="G47" s="5" t="s">
        <v>13</v>
      </c>
    </row>
    <row r="48" spans="1:9" ht="22.8" customHeight="1" x14ac:dyDescent="0.3">
      <c r="A48" s="2">
        <v>1</v>
      </c>
      <c r="B48" s="14">
        <v>45974</v>
      </c>
      <c r="C48" s="2" t="s">
        <v>67</v>
      </c>
      <c r="D48" s="2">
        <v>1</v>
      </c>
      <c r="E48" s="32">
        <v>687</v>
      </c>
      <c r="F48" s="2">
        <f>E48*D48</f>
        <v>687</v>
      </c>
      <c r="G48" s="2"/>
      <c r="H48" s="1">
        <v>1</v>
      </c>
      <c r="I48" s="1">
        <v>687</v>
      </c>
    </row>
    <row r="49" spans="1:9" ht="22.8" customHeight="1" x14ac:dyDescent="0.3">
      <c r="A49" s="2">
        <v>2</v>
      </c>
      <c r="B49" s="14">
        <v>45975</v>
      </c>
      <c r="C49" s="2" t="s">
        <v>66</v>
      </c>
      <c r="D49" s="2">
        <v>1</v>
      </c>
      <c r="E49" s="32">
        <v>713</v>
      </c>
      <c r="F49" s="2">
        <f t="shared" ref="F49:F50" si="0">E49*D49</f>
        <v>713</v>
      </c>
      <c r="G49" s="2"/>
      <c r="H49" s="1">
        <v>1</v>
      </c>
      <c r="I49" s="1">
        <v>713</v>
      </c>
    </row>
    <row r="50" spans="1:9" ht="22.8" customHeight="1" x14ac:dyDescent="0.3">
      <c r="A50" s="2">
        <v>3</v>
      </c>
      <c r="B50" s="14">
        <v>45975</v>
      </c>
      <c r="C50" s="2" t="s">
        <v>64</v>
      </c>
      <c r="D50" s="2">
        <v>1</v>
      </c>
      <c r="E50" s="32">
        <v>724</v>
      </c>
      <c r="F50" s="2">
        <f t="shared" si="0"/>
        <v>724</v>
      </c>
      <c r="G50" s="2"/>
      <c r="H50" s="1">
        <v>1</v>
      </c>
      <c r="I50" s="1">
        <v>724</v>
      </c>
    </row>
    <row r="51" spans="1:9" s="4" customFormat="1" ht="22.8" customHeight="1" x14ac:dyDescent="0.3">
      <c r="A51" s="3"/>
      <c r="B51" s="5" t="s">
        <v>15</v>
      </c>
      <c r="C51" s="3"/>
      <c r="D51" s="5">
        <f>SUBTOTAL(9,D48:D50)</f>
        <v>3</v>
      </c>
      <c r="E51" s="3"/>
      <c r="F51" s="15">
        <f>SUBTOTAL(9,F48:F50)</f>
        <v>2124</v>
      </c>
      <c r="G51" s="3"/>
      <c r="I51" s="15">
        <f>SUM(I48:I50)</f>
        <v>2124</v>
      </c>
    </row>
    <row r="53" spans="1:9" x14ac:dyDescent="0.3">
      <c r="A53" s="1" t="s">
        <v>19</v>
      </c>
    </row>
    <row r="54" spans="1:9" x14ac:dyDescent="0.3">
      <c r="A54" s="1" t="s">
        <v>18</v>
      </c>
    </row>
    <row r="56" spans="1:9" s="7" customFormat="1" ht="15.6" x14ac:dyDescent="0.3">
      <c r="B56" s="39" t="s">
        <v>16</v>
      </c>
      <c r="C56" s="39"/>
      <c r="D56" s="20"/>
      <c r="E56" s="39" t="s">
        <v>17</v>
      </c>
      <c r="F56" s="39"/>
    </row>
    <row r="73" spans="1:7" ht="21" customHeight="1" x14ac:dyDescent="0.3">
      <c r="A73" s="40" t="s">
        <v>61</v>
      </c>
      <c r="B73" s="40"/>
      <c r="C73" s="40"/>
      <c r="D73" s="21"/>
      <c r="E73" s="41" t="s">
        <v>1</v>
      </c>
      <c r="F73" s="41"/>
      <c r="G73" s="41"/>
    </row>
    <row r="74" spans="1:7" ht="21" customHeight="1" x14ac:dyDescent="0.3">
      <c r="A74" s="34" t="s">
        <v>62</v>
      </c>
      <c r="B74" s="34"/>
      <c r="C74" s="34"/>
      <c r="D74" s="22"/>
      <c r="E74" s="35" t="s">
        <v>2</v>
      </c>
      <c r="F74" s="35"/>
      <c r="G74" s="35"/>
    </row>
    <row r="75" spans="1:7" ht="65.400000000000006" customHeight="1" x14ac:dyDescent="0.3">
      <c r="A75" s="36" t="s">
        <v>71</v>
      </c>
      <c r="B75" s="37"/>
      <c r="C75" s="37"/>
      <c r="D75" s="37"/>
      <c r="E75" s="37"/>
      <c r="F75" s="37"/>
      <c r="G75" s="37"/>
    </row>
    <row r="76" spans="1:7" ht="33.6" customHeight="1" x14ac:dyDescent="0.3">
      <c r="A76" s="38" t="s">
        <v>21</v>
      </c>
      <c r="B76" s="38"/>
      <c r="C76" s="38"/>
      <c r="D76" s="38"/>
      <c r="E76" s="38"/>
      <c r="F76" s="38"/>
      <c r="G76" s="38"/>
    </row>
    <row r="77" spans="1:7" s="4" customFormat="1" ht="22.2" customHeight="1" x14ac:dyDescent="0.3">
      <c r="A77" s="4" t="s">
        <v>3</v>
      </c>
      <c r="C77" s="4" t="s">
        <v>0</v>
      </c>
    </row>
    <row r="78" spans="1:7" ht="22.2" customHeight="1" x14ac:dyDescent="0.3">
      <c r="A78" s="1" t="s">
        <v>7</v>
      </c>
      <c r="B78" s="1" t="s">
        <v>59</v>
      </c>
      <c r="E78" s="8" t="s">
        <v>4</v>
      </c>
      <c r="F78" s="1" t="s">
        <v>60</v>
      </c>
    </row>
    <row r="79" spans="1:7" s="4" customFormat="1" ht="22.2" customHeight="1" x14ac:dyDescent="0.3">
      <c r="A79" s="4" t="s">
        <v>8</v>
      </c>
      <c r="C79" s="4" t="s">
        <v>68</v>
      </c>
    </row>
    <row r="80" spans="1:7" ht="22.2" customHeight="1" x14ac:dyDescent="0.3">
      <c r="A80" s="1" t="s">
        <v>7</v>
      </c>
      <c r="B80" s="1" t="s">
        <v>6</v>
      </c>
      <c r="E80" s="8" t="s">
        <v>4</v>
      </c>
      <c r="F80" s="1" t="s">
        <v>5</v>
      </c>
    </row>
    <row r="81" spans="1:9" ht="10.199999999999999" customHeight="1" x14ac:dyDescent="0.3"/>
    <row r="82" spans="1:9" ht="45.6" customHeight="1" x14ac:dyDescent="0.3">
      <c r="A82" s="38" t="s">
        <v>73</v>
      </c>
      <c r="B82" s="38"/>
      <c r="C82" s="38"/>
      <c r="D82" s="38"/>
      <c r="E82" s="38"/>
      <c r="F82" s="38"/>
      <c r="G82" s="38"/>
    </row>
    <row r="83" spans="1:9" ht="16.2" customHeight="1" x14ac:dyDescent="0.3"/>
    <row r="84" spans="1:9" s="23" customFormat="1" ht="22.8" customHeight="1" x14ac:dyDescent="0.3">
      <c r="A84" s="5" t="s">
        <v>9</v>
      </c>
      <c r="B84" s="5" t="s">
        <v>10</v>
      </c>
      <c r="C84" s="5" t="s">
        <v>47</v>
      </c>
      <c r="D84" s="5" t="s">
        <v>14</v>
      </c>
      <c r="E84" s="5" t="s">
        <v>48</v>
      </c>
      <c r="F84" s="5" t="s">
        <v>12</v>
      </c>
      <c r="G84" s="5" t="s">
        <v>13</v>
      </c>
    </row>
    <row r="85" spans="1:9" ht="22.8" customHeight="1" x14ac:dyDescent="0.3">
      <c r="A85" s="2">
        <v>1</v>
      </c>
      <c r="B85" s="14">
        <v>45978</v>
      </c>
      <c r="C85" s="2" t="s">
        <v>66</v>
      </c>
      <c r="D85" s="2">
        <v>1</v>
      </c>
      <c r="E85" s="30">
        <f>651-93.46</f>
        <v>557.54</v>
      </c>
      <c r="F85" s="2">
        <f>E85*D85</f>
        <v>557.54</v>
      </c>
      <c r="G85" s="2"/>
      <c r="H85" s="1">
        <v>1</v>
      </c>
    </row>
    <row r="86" spans="1:9" ht="22.8" customHeight="1" x14ac:dyDescent="0.3">
      <c r="A86" s="2">
        <v>2</v>
      </c>
      <c r="B86" s="14">
        <v>45981</v>
      </c>
      <c r="C86" s="2" t="s">
        <v>65</v>
      </c>
      <c r="D86" s="2">
        <v>1</v>
      </c>
      <c r="E86" s="29">
        <v>689</v>
      </c>
      <c r="F86" s="2">
        <f t="shared" ref="F86" si="1">E86*D86</f>
        <v>689</v>
      </c>
      <c r="G86" s="2"/>
      <c r="H86" s="1">
        <v>1</v>
      </c>
    </row>
    <row r="87" spans="1:9" s="4" customFormat="1" ht="22.8" customHeight="1" x14ac:dyDescent="0.3">
      <c r="A87" s="3"/>
      <c r="B87" s="5" t="s">
        <v>15</v>
      </c>
      <c r="C87" s="3"/>
      <c r="D87" s="5">
        <f>SUBTOTAL(9,D85:D86)</f>
        <v>2</v>
      </c>
      <c r="E87" s="3"/>
      <c r="F87" s="15">
        <f>SUBTOTAL(9,F85:F86)</f>
        <v>1246.54</v>
      </c>
      <c r="G87" s="3"/>
      <c r="I87" s="15">
        <f>SUM(I85:I86)</f>
        <v>0</v>
      </c>
    </row>
    <row r="89" spans="1:9" x14ac:dyDescent="0.3">
      <c r="A89" s="1" t="s">
        <v>19</v>
      </c>
    </row>
    <row r="90" spans="1:9" x14ac:dyDescent="0.3">
      <c r="A90" s="1" t="s">
        <v>18</v>
      </c>
    </row>
    <row r="92" spans="1:9" s="7" customFormat="1" ht="15.6" x14ac:dyDescent="0.3">
      <c r="B92" s="39" t="s">
        <v>16</v>
      </c>
      <c r="C92" s="39"/>
      <c r="D92" s="20"/>
      <c r="E92" s="39" t="s">
        <v>17</v>
      </c>
      <c r="F92" s="39"/>
    </row>
    <row r="109" spans="1:7" ht="21" customHeight="1" x14ac:dyDescent="0.3">
      <c r="A109" s="40" t="s">
        <v>61</v>
      </c>
      <c r="B109" s="40"/>
      <c r="C109" s="40"/>
      <c r="D109" s="21"/>
      <c r="E109" s="41" t="s">
        <v>1</v>
      </c>
      <c r="F109" s="41"/>
      <c r="G109" s="41"/>
    </row>
    <row r="110" spans="1:7" ht="21" customHeight="1" x14ac:dyDescent="0.3">
      <c r="A110" s="34" t="s">
        <v>62</v>
      </c>
      <c r="B110" s="34"/>
      <c r="C110" s="34"/>
      <c r="D110" s="22"/>
      <c r="E110" s="35" t="s">
        <v>2</v>
      </c>
      <c r="F110" s="35"/>
      <c r="G110" s="35"/>
    </row>
    <row r="111" spans="1:7" ht="65.400000000000006" customHeight="1" x14ac:dyDescent="0.3">
      <c r="A111" s="36" t="s">
        <v>72</v>
      </c>
      <c r="B111" s="37"/>
      <c r="C111" s="37"/>
      <c r="D111" s="37"/>
      <c r="E111" s="37"/>
      <c r="F111" s="37"/>
      <c r="G111" s="37"/>
    </row>
    <row r="112" spans="1:7" ht="33.6" customHeight="1" x14ac:dyDescent="0.3">
      <c r="A112" s="38" t="s">
        <v>21</v>
      </c>
      <c r="B112" s="38"/>
      <c r="C112" s="38"/>
      <c r="D112" s="38"/>
      <c r="E112" s="38"/>
      <c r="F112" s="38"/>
      <c r="G112" s="38"/>
    </row>
    <row r="113" spans="1:9" s="4" customFormat="1" ht="22.2" customHeight="1" x14ac:dyDescent="0.3">
      <c r="A113" s="4" t="s">
        <v>3</v>
      </c>
      <c r="C113" s="4" t="s">
        <v>0</v>
      </c>
    </row>
    <row r="114" spans="1:9" ht="22.2" customHeight="1" x14ac:dyDescent="0.3">
      <c r="A114" s="1" t="s">
        <v>7</v>
      </c>
      <c r="B114" s="1" t="s">
        <v>59</v>
      </c>
      <c r="E114" s="8" t="s">
        <v>4</v>
      </c>
      <c r="F114" s="1" t="s">
        <v>60</v>
      </c>
    </row>
    <row r="115" spans="1:9" s="4" customFormat="1" ht="22.2" customHeight="1" x14ac:dyDescent="0.3">
      <c r="A115" s="4" t="s">
        <v>8</v>
      </c>
      <c r="C115" s="4" t="s">
        <v>68</v>
      </c>
    </row>
    <row r="116" spans="1:9" ht="22.2" customHeight="1" x14ac:dyDescent="0.3">
      <c r="A116" s="1" t="s">
        <v>7</v>
      </c>
      <c r="B116" s="1" t="s">
        <v>6</v>
      </c>
      <c r="E116" s="8" t="s">
        <v>4</v>
      </c>
      <c r="F116" s="1" t="s">
        <v>5</v>
      </c>
    </row>
    <row r="117" spans="1:9" ht="10.199999999999999" customHeight="1" x14ac:dyDescent="0.3"/>
    <row r="118" spans="1:9" ht="45.6" customHeight="1" x14ac:dyDescent="0.3">
      <c r="A118" s="38" t="s">
        <v>74</v>
      </c>
      <c r="B118" s="38"/>
      <c r="C118" s="38"/>
      <c r="D118" s="38"/>
      <c r="E118" s="38"/>
      <c r="F118" s="38"/>
      <c r="G118" s="38"/>
    </row>
    <row r="119" spans="1:9" ht="16.2" customHeight="1" x14ac:dyDescent="0.3"/>
    <row r="120" spans="1:9" s="23" customFormat="1" ht="22.8" customHeight="1" x14ac:dyDescent="0.3">
      <c r="A120" s="5" t="s">
        <v>9</v>
      </c>
      <c r="B120" s="5" t="s">
        <v>10</v>
      </c>
      <c r="C120" s="5" t="s">
        <v>47</v>
      </c>
      <c r="D120" s="5" t="s">
        <v>14</v>
      </c>
      <c r="E120" s="5" t="s">
        <v>48</v>
      </c>
      <c r="F120" s="5" t="s">
        <v>12</v>
      </c>
      <c r="G120" s="5" t="s">
        <v>13</v>
      </c>
    </row>
    <row r="121" spans="1:9" ht="22.8" customHeight="1" x14ac:dyDescent="0.3">
      <c r="A121" s="2">
        <v>1</v>
      </c>
      <c r="B121" s="14">
        <v>45991</v>
      </c>
      <c r="C121" s="2" t="s">
        <v>66</v>
      </c>
      <c r="D121" s="2">
        <v>1</v>
      </c>
      <c r="E121" s="30">
        <v>533</v>
      </c>
      <c r="F121" s="2">
        <f>E121*D121</f>
        <v>533</v>
      </c>
      <c r="G121" s="2"/>
      <c r="H121" s="1">
        <v>1</v>
      </c>
    </row>
    <row r="122" spans="1:9" ht="22.8" customHeight="1" x14ac:dyDescent="0.3">
      <c r="A122" s="2">
        <v>2</v>
      </c>
      <c r="B122" s="14">
        <v>45992</v>
      </c>
      <c r="C122" s="2" t="s">
        <v>65</v>
      </c>
      <c r="D122" s="2">
        <v>1</v>
      </c>
      <c r="E122" s="30">
        <v>867</v>
      </c>
      <c r="F122" s="2">
        <f t="shared" ref="F122" si="2">E122*D122</f>
        <v>867</v>
      </c>
      <c r="G122" s="2"/>
      <c r="H122" s="1">
        <v>1</v>
      </c>
    </row>
    <row r="123" spans="1:9" s="4" customFormat="1" ht="22.8" customHeight="1" x14ac:dyDescent="0.3">
      <c r="A123" s="3"/>
      <c r="B123" s="5" t="s">
        <v>15</v>
      </c>
      <c r="C123" s="3"/>
      <c r="D123" s="5">
        <f>SUBTOTAL(9,D121:D122)</f>
        <v>2</v>
      </c>
      <c r="E123" s="3"/>
      <c r="F123" s="15">
        <f>SUBTOTAL(9,F121:F122)</f>
        <v>1400</v>
      </c>
      <c r="G123" s="3"/>
      <c r="I123" s="15">
        <f>SUM(I121:I122)</f>
        <v>0</v>
      </c>
    </row>
    <row r="125" spans="1:9" x14ac:dyDescent="0.3">
      <c r="A125" s="1" t="s">
        <v>19</v>
      </c>
    </row>
    <row r="126" spans="1:9" x14ac:dyDescent="0.3">
      <c r="A126" s="1" t="s">
        <v>18</v>
      </c>
    </row>
    <row r="128" spans="1:9" s="7" customFormat="1" ht="15.6" x14ac:dyDescent="0.3">
      <c r="B128" s="39" t="s">
        <v>16</v>
      </c>
      <c r="C128" s="39"/>
      <c r="D128" s="20"/>
      <c r="E128" s="39" t="s">
        <v>17</v>
      </c>
      <c r="F128" s="39"/>
    </row>
    <row r="142" spans="1:7" ht="21" customHeight="1" x14ac:dyDescent="0.3">
      <c r="A142" s="40" t="s">
        <v>61</v>
      </c>
      <c r="B142" s="40"/>
      <c r="C142" s="40"/>
      <c r="D142" s="21"/>
      <c r="E142" s="41" t="s">
        <v>1</v>
      </c>
      <c r="F142" s="41"/>
      <c r="G142" s="41"/>
    </row>
    <row r="143" spans="1:7" ht="21" customHeight="1" x14ac:dyDescent="0.3">
      <c r="A143" s="34" t="s">
        <v>62</v>
      </c>
      <c r="B143" s="34"/>
      <c r="C143" s="34"/>
      <c r="D143" s="22"/>
      <c r="E143" s="35" t="s">
        <v>2</v>
      </c>
      <c r="F143" s="35"/>
      <c r="G143" s="35"/>
    </row>
    <row r="144" spans="1:7" ht="65.400000000000006" customHeight="1" x14ac:dyDescent="0.3">
      <c r="A144" s="36" t="s">
        <v>75</v>
      </c>
      <c r="B144" s="37"/>
      <c r="C144" s="37"/>
      <c r="D144" s="37"/>
      <c r="E144" s="37"/>
      <c r="F144" s="37"/>
      <c r="G144" s="37"/>
    </row>
    <row r="145" spans="1:8" ht="33.6" customHeight="1" x14ac:dyDescent="0.3">
      <c r="A145" s="38" t="s">
        <v>21</v>
      </c>
      <c r="B145" s="38"/>
      <c r="C145" s="38"/>
      <c r="D145" s="38"/>
      <c r="E145" s="38"/>
      <c r="F145" s="38"/>
      <c r="G145" s="38"/>
    </row>
    <row r="146" spans="1:8" s="4" customFormat="1" ht="22.2" customHeight="1" x14ac:dyDescent="0.3">
      <c r="A146" s="4" t="s">
        <v>3</v>
      </c>
      <c r="C146" s="4" t="s">
        <v>0</v>
      </c>
    </row>
    <row r="147" spans="1:8" ht="22.2" customHeight="1" x14ac:dyDescent="0.3">
      <c r="A147" s="1" t="s">
        <v>7</v>
      </c>
      <c r="B147" s="1" t="s">
        <v>59</v>
      </c>
      <c r="E147" s="8" t="s">
        <v>4</v>
      </c>
      <c r="F147" s="1" t="s">
        <v>60</v>
      </c>
    </row>
    <row r="148" spans="1:8" s="4" customFormat="1" ht="22.2" customHeight="1" x14ac:dyDescent="0.3">
      <c r="A148" s="4" t="s">
        <v>8</v>
      </c>
      <c r="C148" s="4" t="s">
        <v>68</v>
      </c>
    </row>
    <row r="149" spans="1:8" ht="22.2" customHeight="1" x14ac:dyDescent="0.3">
      <c r="A149" s="1" t="s">
        <v>7</v>
      </c>
      <c r="B149" s="1" t="s">
        <v>6</v>
      </c>
      <c r="E149" s="8" t="s">
        <v>4</v>
      </c>
      <c r="F149" s="1" t="s">
        <v>5</v>
      </c>
    </row>
    <row r="150" spans="1:8" ht="10.199999999999999" customHeight="1" x14ac:dyDescent="0.3"/>
    <row r="151" spans="1:8" ht="45.6" customHeight="1" x14ac:dyDescent="0.3">
      <c r="A151" s="38" t="s">
        <v>76</v>
      </c>
      <c r="B151" s="38"/>
      <c r="C151" s="38"/>
      <c r="D151" s="38"/>
      <c r="E151" s="38"/>
      <c r="F151" s="38"/>
      <c r="G151" s="38"/>
    </row>
    <row r="152" spans="1:8" ht="16.2" customHeight="1" x14ac:dyDescent="0.3"/>
    <row r="153" spans="1:8" s="23" customFormat="1" ht="22.8" customHeight="1" x14ac:dyDescent="0.3">
      <c r="A153" s="5" t="s">
        <v>9</v>
      </c>
      <c r="B153" s="5" t="s">
        <v>10</v>
      </c>
      <c r="C153" s="5" t="s">
        <v>47</v>
      </c>
      <c r="D153" s="5" t="s">
        <v>14</v>
      </c>
      <c r="E153" s="5" t="s">
        <v>48</v>
      </c>
      <c r="F153" s="5" t="s">
        <v>12</v>
      </c>
      <c r="G153" s="5" t="s">
        <v>13</v>
      </c>
    </row>
    <row r="154" spans="1:8" ht="22.8" customHeight="1" x14ac:dyDescent="0.3">
      <c r="A154" s="2">
        <v>1</v>
      </c>
      <c r="B154" s="33">
        <v>45995</v>
      </c>
      <c r="C154" s="29" t="s">
        <v>65</v>
      </c>
      <c r="D154" s="29">
        <v>1</v>
      </c>
      <c r="E154" s="30">
        <v>1091.19</v>
      </c>
      <c r="F154" s="2">
        <f>E154*D154</f>
        <v>1091.19</v>
      </c>
      <c r="G154" s="2"/>
      <c r="H154" s="1">
        <v>1</v>
      </c>
    </row>
    <row r="155" spans="1:8" ht="22.8" customHeight="1" x14ac:dyDescent="0.3">
      <c r="A155" s="2">
        <v>2</v>
      </c>
      <c r="B155" s="33">
        <v>45997</v>
      </c>
      <c r="C155" s="29" t="s">
        <v>64</v>
      </c>
      <c r="D155" s="29">
        <v>1</v>
      </c>
      <c r="E155" s="30">
        <v>654</v>
      </c>
      <c r="F155" s="2">
        <f t="shared" ref="F155:F160" si="3">E155*D155</f>
        <v>654</v>
      </c>
      <c r="G155" s="2"/>
    </row>
    <row r="156" spans="1:8" ht="22.8" customHeight="1" x14ac:dyDescent="0.3">
      <c r="A156" s="2">
        <v>3</v>
      </c>
      <c r="B156" s="33">
        <v>45997</v>
      </c>
      <c r="C156" s="29" t="s">
        <v>66</v>
      </c>
      <c r="D156" s="29">
        <v>1</v>
      </c>
      <c r="E156" s="30">
        <v>568</v>
      </c>
      <c r="F156" s="2">
        <f t="shared" si="3"/>
        <v>568</v>
      </c>
      <c r="G156" s="2"/>
    </row>
    <row r="157" spans="1:8" ht="22.8" customHeight="1" x14ac:dyDescent="0.3">
      <c r="A157" s="2">
        <v>4</v>
      </c>
      <c r="B157" s="33">
        <v>45998</v>
      </c>
      <c r="C157" s="29" t="s">
        <v>67</v>
      </c>
      <c r="D157" s="29">
        <v>1</v>
      </c>
      <c r="E157" s="30">
        <v>629</v>
      </c>
      <c r="F157" s="2">
        <f t="shared" si="3"/>
        <v>629</v>
      </c>
      <c r="G157" s="2"/>
    </row>
    <row r="158" spans="1:8" ht="22.8" customHeight="1" x14ac:dyDescent="0.3">
      <c r="A158" s="2">
        <v>5</v>
      </c>
      <c r="B158" s="33">
        <v>45998</v>
      </c>
      <c r="C158" s="29" t="s">
        <v>65</v>
      </c>
      <c r="D158" s="29">
        <v>1</v>
      </c>
      <c r="E158" s="30">
        <v>986</v>
      </c>
      <c r="F158" s="2">
        <f t="shared" si="3"/>
        <v>986</v>
      </c>
      <c r="G158" s="2"/>
    </row>
    <row r="159" spans="1:8" ht="22.8" customHeight="1" x14ac:dyDescent="0.3">
      <c r="A159" s="2">
        <v>6</v>
      </c>
      <c r="B159" s="33">
        <v>45999</v>
      </c>
      <c r="C159" s="29" t="s">
        <v>64</v>
      </c>
      <c r="D159" s="29">
        <v>1</v>
      </c>
      <c r="E159" s="30">
        <v>546</v>
      </c>
      <c r="F159" s="2">
        <f t="shared" si="3"/>
        <v>546</v>
      </c>
      <c r="G159" s="2"/>
    </row>
    <row r="160" spans="1:8" ht="22.8" customHeight="1" x14ac:dyDescent="0.3">
      <c r="A160" s="2">
        <v>7</v>
      </c>
      <c r="B160" s="33">
        <v>45999</v>
      </c>
      <c r="C160" s="29" t="s">
        <v>66</v>
      </c>
      <c r="D160" s="29">
        <v>1</v>
      </c>
      <c r="E160" s="30">
        <v>545.80999999999995</v>
      </c>
      <c r="F160" s="2">
        <f t="shared" si="3"/>
        <v>545.80999999999995</v>
      </c>
      <c r="G160" s="2"/>
      <c r="H160" s="1">
        <v>1</v>
      </c>
    </row>
    <row r="161" spans="1:9" s="4" customFormat="1" ht="22.8" customHeight="1" x14ac:dyDescent="0.3">
      <c r="A161" s="3"/>
      <c r="B161" s="5" t="s">
        <v>15</v>
      </c>
      <c r="C161" s="3"/>
      <c r="D161" s="5">
        <f>SUBTOTAL(9,D154:D160)</f>
        <v>7</v>
      </c>
      <c r="E161" s="3"/>
      <c r="F161" s="15">
        <f>SUBTOTAL(9,F154:F160)</f>
        <v>5020</v>
      </c>
      <c r="G161" s="3"/>
      <c r="I161" s="15">
        <f>SUM(I154:I160)</f>
        <v>0</v>
      </c>
    </row>
    <row r="163" spans="1:9" x14ac:dyDescent="0.3">
      <c r="A163" s="1" t="s">
        <v>19</v>
      </c>
    </row>
    <row r="164" spans="1:9" x14ac:dyDescent="0.3">
      <c r="A164" s="1" t="s">
        <v>18</v>
      </c>
    </row>
    <row r="166" spans="1:9" s="7" customFormat="1" ht="15.6" x14ac:dyDescent="0.3">
      <c r="B166" s="39" t="s">
        <v>16</v>
      </c>
      <c r="C166" s="39"/>
      <c r="D166" s="20"/>
      <c r="E166" s="39" t="s">
        <v>17</v>
      </c>
      <c r="F166" s="39"/>
    </row>
    <row r="180" spans="1:8" ht="21" customHeight="1" x14ac:dyDescent="0.3">
      <c r="A180" s="40" t="s">
        <v>61</v>
      </c>
      <c r="B180" s="40"/>
      <c r="C180" s="40"/>
      <c r="D180" s="21"/>
      <c r="E180" s="41" t="s">
        <v>1</v>
      </c>
      <c r="F180" s="41"/>
      <c r="G180" s="41"/>
    </row>
    <row r="181" spans="1:8" ht="21" customHeight="1" x14ac:dyDescent="0.3">
      <c r="A181" s="34" t="s">
        <v>62</v>
      </c>
      <c r="B181" s="34"/>
      <c r="C181" s="34"/>
      <c r="D181" s="22"/>
      <c r="E181" s="35" t="s">
        <v>2</v>
      </c>
      <c r="F181" s="35"/>
      <c r="G181" s="35"/>
    </row>
    <row r="182" spans="1:8" ht="65.400000000000006" customHeight="1" x14ac:dyDescent="0.3">
      <c r="A182" s="36" t="s">
        <v>77</v>
      </c>
      <c r="B182" s="37"/>
      <c r="C182" s="37"/>
      <c r="D182" s="37"/>
      <c r="E182" s="37"/>
      <c r="F182" s="37"/>
      <c r="G182" s="37"/>
    </row>
    <row r="183" spans="1:8" ht="33.6" customHeight="1" x14ac:dyDescent="0.3">
      <c r="A183" s="38" t="s">
        <v>21</v>
      </c>
      <c r="B183" s="38"/>
      <c r="C183" s="38"/>
      <c r="D183" s="38"/>
      <c r="E183" s="38"/>
      <c r="F183" s="38"/>
      <c r="G183" s="38"/>
    </row>
    <row r="184" spans="1:8" s="4" customFormat="1" ht="22.2" customHeight="1" x14ac:dyDescent="0.3">
      <c r="A184" s="4" t="s">
        <v>3</v>
      </c>
      <c r="C184" s="4" t="s">
        <v>0</v>
      </c>
    </row>
    <row r="185" spans="1:8" ht="22.2" customHeight="1" x14ac:dyDescent="0.3">
      <c r="A185" s="1" t="s">
        <v>7</v>
      </c>
      <c r="B185" s="1" t="s">
        <v>59</v>
      </c>
      <c r="E185" s="8" t="s">
        <v>4</v>
      </c>
      <c r="F185" s="1" t="s">
        <v>60</v>
      </c>
    </row>
    <row r="186" spans="1:8" s="4" customFormat="1" ht="22.2" customHeight="1" x14ac:dyDescent="0.3">
      <c r="A186" s="4" t="s">
        <v>8</v>
      </c>
      <c r="C186" s="4" t="s">
        <v>68</v>
      </c>
    </row>
    <row r="187" spans="1:8" ht="22.2" customHeight="1" x14ac:dyDescent="0.3">
      <c r="A187" s="1" t="s">
        <v>7</v>
      </c>
      <c r="B187" s="1" t="s">
        <v>6</v>
      </c>
      <c r="E187" s="8" t="s">
        <v>4</v>
      </c>
      <c r="F187" s="1" t="s">
        <v>5</v>
      </c>
    </row>
    <row r="188" spans="1:8" ht="10.199999999999999" customHeight="1" x14ac:dyDescent="0.3"/>
    <row r="189" spans="1:8" ht="45.6" customHeight="1" x14ac:dyDescent="0.3">
      <c r="A189" s="38" t="s">
        <v>78</v>
      </c>
      <c r="B189" s="38"/>
      <c r="C189" s="38"/>
      <c r="D189" s="38"/>
      <c r="E189" s="38"/>
      <c r="F189" s="38"/>
      <c r="G189" s="38"/>
    </row>
    <row r="190" spans="1:8" ht="16.2" customHeight="1" x14ac:dyDescent="0.3"/>
    <row r="191" spans="1:8" s="23" customFormat="1" ht="22.8" customHeight="1" x14ac:dyDescent="0.3">
      <c r="A191" s="5" t="s">
        <v>9</v>
      </c>
      <c r="B191" s="5" t="s">
        <v>10</v>
      </c>
      <c r="C191" s="5" t="s">
        <v>47</v>
      </c>
      <c r="D191" s="5" t="s">
        <v>14</v>
      </c>
      <c r="E191" s="5" t="s">
        <v>48</v>
      </c>
      <c r="F191" s="5" t="s">
        <v>12</v>
      </c>
      <c r="G191" s="5" t="s">
        <v>13</v>
      </c>
    </row>
    <row r="192" spans="1:8" ht="22.8" customHeight="1" x14ac:dyDescent="0.3">
      <c r="A192" s="2">
        <v>1</v>
      </c>
      <c r="B192" s="14">
        <v>46012</v>
      </c>
      <c r="C192" s="2" t="s">
        <v>65</v>
      </c>
      <c r="D192" s="2">
        <v>1</v>
      </c>
      <c r="E192" s="30">
        <v>896</v>
      </c>
      <c r="F192" s="2">
        <f>E192*D192</f>
        <v>896</v>
      </c>
      <c r="G192" s="2"/>
      <c r="H192" s="1">
        <v>1</v>
      </c>
    </row>
    <row r="193" spans="1:9" ht="22.8" customHeight="1" x14ac:dyDescent="0.3">
      <c r="A193" s="2">
        <v>2</v>
      </c>
      <c r="B193" s="14">
        <v>46012</v>
      </c>
      <c r="C193" s="2" t="s">
        <v>64</v>
      </c>
      <c r="D193" s="2">
        <v>1</v>
      </c>
      <c r="E193" s="30">
        <v>529</v>
      </c>
      <c r="F193" s="2">
        <f t="shared" ref="F193" si="4">E193*D193</f>
        <v>529</v>
      </c>
      <c r="G193" s="2"/>
    </row>
    <row r="194" spans="1:9" s="4" customFormat="1" ht="22.8" customHeight="1" x14ac:dyDescent="0.3">
      <c r="A194" s="3"/>
      <c r="B194" s="5" t="s">
        <v>15</v>
      </c>
      <c r="C194" s="3"/>
      <c r="D194" s="5">
        <f>SUBTOTAL(9,D192:D193)</f>
        <v>2</v>
      </c>
      <c r="E194" s="3"/>
      <c r="F194" s="15">
        <f>SUBTOTAL(9,F192:F193)</f>
        <v>1425</v>
      </c>
      <c r="G194" s="3"/>
      <c r="I194" s="15">
        <f>SUM(I192:I193)</f>
        <v>0</v>
      </c>
    </row>
    <row r="196" spans="1:9" x14ac:dyDescent="0.3">
      <c r="A196" s="1" t="s">
        <v>19</v>
      </c>
    </row>
    <row r="197" spans="1:9" x14ac:dyDescent="0.3">
      <c r="A197" s="1" t="s">
        <v>18</v>
      </c>
    </row>
    <row r="199" spans="1:9" s="7" customFormat="1" ht="15.6" x14ac:dyDescent="0.3">
      <c r="B199" s="39" t="s">
        <v>16</v>
      </c>
      <c r="C199" s="39"/>
      <c r="D199" s="20"/>
      <c r="E199" s="39" t="s">
        <v>17</v>
      </c>
      <c r="F199" s="39"/>
    </row>
  </sheetData>
  <mergeCells count="45">
    <mergeCell ref="A39:G39"/>
    <mergeCell ref="A109:C109"/>
    <mergeCell ref="E109:G109"/>
    <mergeCell ref="A111:G111"/>
    <mergeCell ref="A75:G75"/>
    <mergeCell ref="A76:G76"/>
    <mergeCell ref="A82:G82"/>
    <mergeCell ref="A36:C36"/>
    <mergeCell ref="E36:G36"/>
    <mergeCell ref="A37:C37"/>
    <mergeCell ref="E37:G37"/>
    <mergeCell ref="A38:G38"/>
    <mergeCell ref="A118:G118"/>
    <mergeCell ref="A45:G45"/>
    <mergeCell ref="B56:C56"/>
    <mergeCell ref="E56:F56"/>
    <mergeCell ref="A73:C73"/>
    <mergeCell ref="E73:G73"/>
    <mergeCell ref="A74:C74"/>
    <mergeCell ref="E74:G74"/>
    <mergeCell ref="B92:C92"/>
    <mergeCell ref="E92:F92"/>
    <mergeCell ref="A110:C110"/>
    <mergeCell ref="E110:G110"/>
    <mergeCell ref="A112:G112"/>
    <mergeCell ref="B128:C128"/>
    <mergeCell ref="E128:F128"/>
    <mergeCell ref="A142:C142"/>
    <mergeCell ref="E142:G142"/>
    <mergeCell ref="A143:C143"/>
    <mergeCell ref="E143:G143"/>
    <mergeCell ref="B199:C199"/>
    <mergeCell ref="E199:F199"/>
    <mergeCell ref="A144:G144"/>
    <mergeCell ref="A145:G145"/>
    <mergeCell ref="A151:G151"/>
    <mergeCell ref="B166:C166"/>
    <mergeCell ref="E166:F166"/>
    <mergeCell ref="A180:C180"/>
    <mergeCell ref="E180:G180"/>
    <mergeCell ref="A181:C181"/>
    <mergeCell ref="E181:G181"/>
    <mergeCell ref="A182:G182"/>
    <mergeCell ref="A183:G183"/>
    <mergeCell ref="A189:G189"/>
  </mergeCells>
  <pageMargins left="0.7" right="0.7" top="0.75" bottom="0.75" header="0.3" footer="0.3"/>
  <pageSetup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27"/>
  <sheetViews>
    <sheetView zoomScale="76" zoomScaleNormal="76" workbookViewId="0">
      <selection activeCell="M29" sqref="M29"/>
    </sheetView>
  </sheetViews>
  <sheetFormatPr defaultRowHeight="16.8" x14ac:dyDescent="0.3"/>
  <cols>
    <col min="1" max="1" width="8.88671875" style="1"/>
    <col min="2" max="2" width="14.88671875" style="1" customWidth="1"/>
    <col min="3" max="3" width="17" style="1" customWidth="1"/>
    <col min="4" max="4" width="14.109375" style="1" customWidth="1"/>
    <col min="5" max="5" width="15.33203125" style="1" customWidth="1"/>
    <col min="6" max="6" width="19.5546875" style="1" customWidth="1"/>
    <col min="7" max="7" width="18.44140625" style="1" customWidth="1"/>
    <col min="8" max="8" width="8.88671875" style="1"/>
    <col min="9" max="9" width="14.44140625" style="1" customWidth="1"/>
    <col min="10" max="10" width="9.77734375" style="1" customWidth="1"/>
    <col min="11" max="16384" width="8.88671875" style="1"/>
  </cols>
  <sheetData>
    <row r="1" spans="1:11" ht="21" customHeight="1" x14ac:dyDescent="0.3">
      <c r="A1" s="40" t="s">
        <v>61</v>
      </c>
      <c r="B1" s="40"/>
      <c r="C1" s="40"/>
      <c r="D1" s="10"/>
      <c r="E1" s="41" t="s">
        <v>1</v>
      </c>
      <c r="F1" s="41"/>
      <c r="G1" s="41"/>
    </row>
    <row r="2" spans="1:11" ht="21" customHeight="1" x14ac:dyDescent="0.3">
      <c r="A2" s="34" t="s">
        <v>62</v>
      </c>
      <c r="B2" s="34"/>
      <c r="C2" s="34"/>
      <c r="D2" s="11"/>
      <c r="E2" s="35" t="s">
        <v>2</v>
      </c>
      <c r="F2" s="35"/>
      <c r="G2" s="35"/>
    </row>
    <row r="3" spans="1:11" ht="65.400000000000006" customHeight="1" x14ac:dyDescent="0.3">
      <c r="A3" s="36" t="s">
        <v>63</v>
      </c>
      <c r="B3" s="37"/>
      <c r="C3" s="37"/>
      <c r="D3" s="37"/>
      <c r="E3" s="37"/>
      <c r="F3" s="37"/>
      <c r="G3" s="37"/>
    </row>
    <row r="4" spans="1:11" ht="33.6" customHeight="1" x14ac:dyDescent="0.3">
      <c r="A4" s="38" t="s">
        <v>21</v>
      </c>
      <c r="B4" s="38"/>
      <c r="C4" s="38"/>
      <c r="D4" s="38"/>
      <c r="E4" s="38"/>
      <c r="F4" s="38"/>
      <c r="G4" s="38"/>
    </row>
    <row r="5" spans="1:11" s="4" customFormat="1" ht="22.2" customHeight="1" x14ac:dyDescent="0.3">
      <c r="A5" s="4" t="s">
        <v>3</v>
      </c>
      <c r="C5" s="4" t="s">
        <v>0</v>
      </c>
    </row>
    <row r="6" spans="1:11" ht="22.2" customHeight="1" x14ac:dyDescent="0.3">
      <c r="A6" s="1" t="s">
        <v>7</v>
      </c>
      <c r="B6" s="1" t="s">
        <v>59</v>
      </c>
      <c r="E6" s="8" t="s">
        <v>4</v>
      </c>
      <c r="F6" s="1" t="s">
        <v>60</v>
      </c>
    </row>
    <row r="7" spans="1:11" s="4" customFormat="1" ht="22.2" customHeight="1" x14ac:dyDescent="0.3">
      <c r="A7" s="4" t="s">
        <v>8</v>
      </c>
      <c r="C7" s="4" t="s">
        <v>50</v>
      </c>
    </row>
    <row r="8" spans="1:11" ht="22.2" customHeight="1" x14ac:dyDescent="0.3">
      <c r="A8" s="1" t="s">
        <v>7</v>
      </c>
      <c r="B8" s="1" t="s">
        <v>6</v>
      </c>
      <c r="E8" s="8" t="s">
        <v>4</v>
      </c>
      <c r="F8" s="1" t="s">
        <v>5</v>
      </c>
    </row>
    <row r="9" spans="1:11" ht="10.199999999999999" customHeight="1" x14ac:dyDescent="0.3"/>
    <row r="10" spans="1:11" ht="45.6" customHeight="1" x14ac:dyDescent="0.3">
      <c r="A10" s="38" t="s">
        <v>49</v>
      </c>
      <c r="B10" s="38"/>
      <c r="C10" s="38"/>
      <c r="D10" s="38"/>
      <c r="E10" s="38"/>
      <c r="F10" s="38"/>
      <c r="G10" s="38"/>
    </row>
    <row r="11" spans="1:11" ht="16.2" customHeight="1" x14ac:dyDescent="0.3"/>
    <row r="12" spans="1:11" s="6" customFormat="1" ht="22.8" customHeight="1" x14ac:dyDescent="0.3">
      <c r="A12" s="5" t="s">
        <v>9</v>
      </c>
      <c r="B12" s="5" t="s">
        <v>10</v>
      </c>
      <c r="C12" s="5" t="s">
        <v>47</v>
      </c>
      <c r="D12" s="5" t="s">
        <v>14</v>
      </c>
      <c r="E12" s="5" t="s">
        <v>48</v>
      </c>
      <c r="F12" s="5" t="s">
        <v>12</v>
      </c>
      <c r="G12" s="5" t="s">
        <v>13</v>
      </c>
    </row>
    <row r="13" spans="1:11" ht="22.8" hidden="1" customHeight="1" x14ac:dyDescent="0.3">
      <c r="A13" s="2">
        <v>1</v>
      </c>
      <c r="B13" s="14">
        <v>45971</v>
      </c>
      <c r="C13" s="2" t="s">
        <v>65</v>
      </c>
      <c r="D13" s="2">
        <v>1</v>
      </c>
      <c r="E13" s="25">
        <v>770</v>
      </c>
      <c r="F13" s="2">
        <f>E13*D13</f>
        <v>770</v>
      </c>
      <c r="G13" s="2"/>
      <c r="H13" s="1">
        <v>1</v>
      </c>
    </row>
    <row r="14" spans="1:11" ht="22.8" hidden="1" customHeight="1" x14ac:dyDescent="0.3">
      <c r="A14" s="2">
        <v>2</v>
      </c>
      <c r="B14" s="14">
        <v>45973</v>
      </c>
      <c r="C14" s="2" t="s">
        <v>65</v>
      </c>
      <c r="D14" s="2">
        <v>1</v>
      </c>
      <c r="E14" s="25">
        <f>763+40</f>
        <v>803</v>
      </c>
      <c r="F14" s="2">
        <f t="shared" ref="F14:F33" si="0">E14*D14</f>
        <v>803</v>
      </c>
      <c r="G14" s="2"/>
      <c r="H14" s="1">
        <v>1</v>
      </c>
    </row>
    <row r="15" spans="1:11" ht="22.8" hidden="1" customHeight="1" x14ac:dyDescent="0.3">
      <c r="A15" s="2">
        <v>3</v>
      </c>
      <c r="B15" s="14">
        <v>45973</v>
      </c>
      <c r="C15" s="2" t="s">
        <v>66</v>
      </c>
      <c r="D15" s="2">
        <v>1</v>
      </c>
      <c r="E15" s="25">
        <v>693</v>
      </c>
      <c r="F15" s="2">
        <f t="shared" si="0"/>
        <v>693</v>
      </c>
      <c r="G15" s="2"/>
      <c r="H15" s="1">
        <v>1</v>
      </c>
    </row>
    <row r="16" spans="1:11" ht="22.8" hidden="1" customHeight="1" x14ac:dyDescent="0.3">
      <c r="A16" s="2">
        <v>4</v>
      </c>
      <c r="B16" s="14">
        <v>45974</v>
      </c>
      <c r="C16" s="2" t="s">
        <v>64</v>
      </c>
      <c r="D16" s="2">
        <v>1</v>
      </c>
      <c r="E16" s="25">
        <v>554</v>
      </c>
      <c r="F16" s="2">
        <f t="shared" si="0"/>
        <v>554</v>
      </c>
      <c r="G16" s="2"/>
      <c r="H16" s="1">
        <v>1</v>
      </c>
      <c r="I16" s="1">
        <f>SUM(E13:E16)</f>
        <v>2820</v>
      </c>
      <c r="J16" s="1">
        <v>2820</v>
      </c>
      <c r="K16" s="1">
        <f>J16-I16</f>
        <v>0</v>
      </c>
    </row>
    <row r="17" spans="1:11" ht="22.8" hidden="1" customHeight="1" x14ac:dyDescent="0.3">
      <c r="A17" s="2">
        <v>1</v>
      </c>
      <c r="B17" s="14">
        <v>45974</v>
      </c>
      <c r="C17" s="2" t="s">
        <v>67</v>
      </c>
      <c r="D17" s="2">
        <v>1</v>
      </c>
      <c r="E17" s="26">
        <v>623</v>
      </c>
      <c r="F17" s="2">
        <f t="shared" si="0"/>
        <v>623</v>
      </c>
      <c r="G17" s="2"/>
      <c r="H17" s="1">
        <v>2</v>
      </c>
    </row>
    <row r="18" spans="1:11" ht="22.8" hidden="1" customHeight="1" x14ac:dyDescent="0.3">
      <c r="A18" s="2">
        <v>2</v>
      </c>
      <c r="B18" s="14">
        <v>45975</v>
      </c>
      <c r="C18" s="2" t="s">
        <v>66</v>
      </c>
      <c r="D18" s="2">
        <v>1</v>
      </c>
      <c r="E18" s="26">
        <v>637.5</v>
      </c>
      <c r="F18" s="2">
        <f t="shared" si="0"/>
        <v>637.5</v>
      </c>
      <c r="G18" s="2"/>
      <c r="H18" s="1">
        <v>2</v>
      </c>
      <c r="I18" s="24"/>
    </row>
    <row r="19" spans="1:11" ht="22.8" hidden="1" customHeight="1" x14ac:dyDescent="0.3">
      <c r="A19" s="2">
        <v>3</v>
      </c>
      <c r="B19" s="14">
        <v>45975</v>
      </c>
      <c r="C19" s="2" t="s">
        <v>64</v>
      </c>
      <c r="D19" s="2">
        <v>1</v>
      </c>
      <c r="E19" s="26">
        <v>568</v>
      </c>
      <c r="F19" s="2">
        <f t="shared" si="0"/>
        <v>568</v>
      </c>
      <c r="G19" s="2"/>
      <c r="H19" s="1">
        <v>2</v>
      </c>
      <c r="I19" s="1">
        <f>SUM(E17:E20)</f>
        <v>2680</v>
      </c>
    </row>
    <row r="20" spans="1:11" ht="22.8" hidden="1" customHeight="1" x14ac:dyDescent="0.3">
      <c r="A20" s="2">
        <v>4</v>
      </c>
      <c r="B20" s="14">
        <v>45978</v>
      </c>
      <c r="C20" s="2" t="s">
        <v>65</v>
      </c>
      <c r="D20" s="2">
        <v>1</v>
      </c>
      <c r="E20" s="26">
        <v>851.5</v>
      </c>
      <c r="F20" s="2">
        <f t="shared" si="0"/>
        <v>851.5</v>
      </c>
      <c r="G20" s="2"/>
      <c r="H20" s="1">
        <v>2</v>
      </c>
      <c r="J20" s="1">
        <v>2680</v>
      </c>
      <c r="K20" s="1">
        <f>J20-I19</f>
        <v>0</v>
      </c>
    </row>
    <row r="21" spans="1:11" ht="22.8" hidden="1" customHeight="1" x14ac:dyDescent="0.3">
      <c r="A21" s="2">
        <v>1</v>
      </c>
      <c r="B21" s="14">
        <v>45978</v>
      </c>
      <c r="C21" s="2" t="s">
        <v>66</v>
      </c>
      <c r="D21" s="2">
        <v>1</v>
      </c>
      <c r="E21" s="28">
        <f>651-93.46</f>
        <v>557.54</v>
      </c>
      <c r="F21" s="2">
        <f t="shared" si="0"/>
        <v>557.54</v>
      </c>
      <c r="G21" s="2"/>
      <c r="H21" s="1">
        <v>3</v>
      </c>
      <c r="I21" s="1">
        <f>E21+E22</f>
        <v>1246.54</v>
      </c>
    </row>
    <row r="22" spans="1:11" ht="22.8" hidden="1" customHeight="1" x14ac:dyDescent="0.3">
      <c r="A22" s="2">
        <v>2</v>
      </c>
      <c r="B22" s="14">
        <v>45981</v>
      </c>
      <c r="C22" s="2" t="s">
        <v>65</v>
      </c>
      <c r="D22" s="2">
        <v>1</v>
      </c>
      <c r="E22" s="25">
        <v>689</v>
      </c>
      <c r="F22" s="2">
        <f t="shared" si="0"/>
        <v>689</v>
      </c>
      <c r="G22" s="2"/>
      <c r="H22" s="1">
        <v>3</v>
      </c>
      <c r="J22" s="1">
        <v>1246.54</v>
      </c>
      <c r="K22" s="1">
        <f>I21-J22</f>
        <v>0</v>
      </c>
    </row>
    <row r="23" spans="1:11" ht="22.8" hidden="1" customHeight="1" x14ac:dyDescent="0.3">
      <c r="A23" s="2">
        <v>1</v>
      </c>
      <c r="B23" s="14">
        <v>45991</v>
      </c>
      <c r="C23" s="2" t="s">
        <v>66</v>
      </c>
      <c r="D23" s="2">
        <v>1</v>
      </c>
      <c r="E23" s="31">
        <v>533</v>
      </c>
      <c r="F23" s="2">
        <f t="shared" si="0"/>
        <v>533</v>
      </c>
      <c r="G23" s="2"/>
      <c r="H23" s="1">
        <v>4</v>
      </c>
    </row>
    <row r="24" spans="1:11" ht="22.8" hidden="1" customHeight="1" x14ac:dyDescent="0.3">
      <c r="A24" s="2">
        <v>2</v>
      </c>
      <c r="B24" s="14">
        <v>45992</v>
      </c>
      <c r="C24" s="2" t="s">
        <v>65</v>
      </c>
      <c r="D24" s="2">
        <v>1</v>
      </c>
      <c r="E24" s="31">
        <v>867</v>
      </c>
      <c r="F24" s="2">
        <f t="shared" si="0"/>
        <v>867</v>
      </c>
      <c r="G24" s="2"/>
      <c r="H24" s="1">
        <v>4</v>
      </c>
      <c r="I24" s="1">
        <v>1400</v>
      </c>
      <c r="J24" s="1">
        <f>SUM(E23:E25)</f>
        <v>2491.19</v>
      </c>
    </row>
    <row r="25" spans="1:11" ht="22.8" hidden="1" customHeight="1" x14ac:dyDescent="0.3">
      <c r="A25" s="2">
        <v>1</v>
      </c>
      <c r="B25" s="14">
        <v>45995</v>
      </c>
      <c r="C25" s="2" t="s">
        <v>65</v>
      </c>
      <c r="D25" s="2">
        <v>1</v>
      </c>
      <c r="E25" s="27">
        <v>1091.19</v>
      </c>
      <c r="F25" s="2">
        <f t="shared" si="0"/>
        <v>1091.19</v>
      </c>
      <c r="G25" s="2"/>
      <c r="H25" s="1">
        <v>5</v>
      </c>
    </row>
    <row r="26" spans="1:11" ht="22.8" hidden="1" customHeight="1" x14ac:dyDescent="0.3">
      <c r="A26" s="2">
        <v>2</v>
      </c>
      <c r="B26" s="14">
        <v>45997</v>
      </c>
      <c r="C26" s="2" t="s">
        <v>64</v>
      </c>
      <c r="D26" s="2">
        <v>1</v>
      </c>
      <c r="E26" s="27">
        <v>654</v>
      </c>
      <c r="F26" s="2">
        <f t="shared" ref="F26:F30" si="1">E26*D26</f>
        <v>654</v>
      </c>
      <c r="G26" s="2"/>
      <c r="H26" s="1">
        <v>5</v>
      </c>
    </row>
    <row r="27" spans="1:11" ht="22.8" hidden="1" customHeight="1" x14ac:dyDescent="0.3">
      <c r="A27" s="2">
        <v>3</v>
      </c>
      <c r="B27" s="14">
        <v>45997</v>
      </c>
      <c r="C27" s="2" t="s">
        <v>66</v>
      </c>
      <c r="D27" s="2">
        <v>1</v>
      </c>
      <c r="E27" s="27">
        <v>568</v>
      </c>
      <c r="F27" s="2">
        <f t="shared" si="1"/>
        <v>568</v>
      </c>
      <c r="G27" s="2"/>
      <c r="H27" s="1">
        <v>5</v>
      </c>
    </row>
    <row r="28" spans="1:11" ht="22.8" hidden="1" customHeight="1" x14ac:dyDescent="0.3">
      <c r="A28" s="2">
        <v>4</v>
      </c>
      <c r="B28" s="14">
        <v>45998</v>
      </c>
      <c r="C28" s="2" t="s">
        <v>67</v>
      </c>
      <c r="D28" s="2">
        <v>1</v>
      </c>
      <c r="E28" s="27">
        <v>629</v>
      </c>
      <c r="F28" s="2">
        <f t="shared" si="1"/>
        <v>629</v>
      </c>
      <c r="G28" s="2"/>
      <c r="H28" s="1">
        <v>5</v>
      </c>
    </row>
    <row r="29" spans="1:11" ht="22.8" hidden="1" customHeight="1" x14ac:dyDescent="0.3">
      <c r="A29" s="2">
        <v>5</v>
      </c>
      <c r="B29" s="14">
        <v>45998</v>
      </c>
      <c r="C29" s="2" t="s">
        <v>65</v>
      </c>
      <c r="D29" s="2">
        <v>1</v>
      </c>
      <c r="E29" s="27">
        <v>986</v>
      </c>
      <c r="F29" s="2">
        <f t="shared" si="1"/>
        <v>986</v>
      </c>
      <c r="G29" s="2"/>
      <c r="H29" s="1">
        <v>5</v>
      </c>
    </row>
    <row r="30" spans="1:11" ht="22.8" hidden="1" customHeight="1" x14ac:dyDescent="0.3">
      <c r="A30" s="2">
        <v>6</v>
      </c>
      <c r="B30" s="14">
        <v>45999</v>
      </c>
      <c r="C30" s="2" t="s">
        <v>64</v>
      </c>
      <c r="D30" s="2">
        <v>1</v>
      </c>
      <c r="E30" s="27">
        <v>546</v>
      </c>
      <c r="F30" s="2">
        <f t="shared" si="1"/>
        <v>546</v>
      </c>
      <c r="G30" s="2"/>
      <c r="H30" s="1">
        <v>5</v>
      </c>
    </row>
    <row r="31" spans="1:11" ht="22.8" hidden="1" customHeight="1" x14ac:dyDescent="0.3">
      <c r="A31" s="2">
        <v>7</v>
      </c>
      <c r="B31" s="14">
        <v>45999</v>
      </c>
      <c r="C31" s="2" t="s">
        <v>66</v>
      </c>
      <c r="D31" s="2">
        <v>1</v>
      </c>
      <c r="E31" s="27">
        <v>545.80999999999995</v>
      </c>
      <c r="F31" s="2">
        <f t="shared" si="0"/>
        <v>545.80999999999995</v>
      </c>
      <c r="G31" s="2"/>
      <c r="H31" s="1">
        <v>5</v>
      </c>
      <c r="I31" s="1">
        <f>SUM(E25:E31)</f>
        <v>5020</v>
      </c>
      <c r="J31" s="1">
        <v>5020</v>
      </c>
      <c r="K31" s="1">
        <f>J31-I31</f>
        <v>0</v>
      </c>
    </row>
    <row r="32" spans="1:11" ht="22.8" customHeight="1" x14ac:dyDescent="0.3">
      <c r="A32" s="2">
        <v>1</v>
      </c>
      <c r="B32" s="14">
        <v>46012</v>
      </c>
      <c r="C32" s="2" t="s">
        <v>65</v>
      </c>
      <c r="D32" s="2">
        <v>1</v>
      </c>
      <c r="E32" s="30">
        <v>896</v>
      </c>
      <c r="F32" s="2">
        <f t="shared" si="0"/>
        <v>896</v>
      </c>
      <c r="G32" s="2"/>
      <c r="H32" s="1">
        <v>6</v>
      </c>
    </row>
    <row r="33" spans="1:11" ht="22.8" customHeight="1" x14ac:dyDescent="0.3">
      <c r="A33" s="2">
        <v>2</v>
      </c>
      <c r="B33" s="14">
        <v>46012</v>
      </c>
      <c r="C33" s="2" t="s">
        <v>64</v>
      </c>
      <c r="D33" s="2">
        <v>1</v>
      </c>
      <c r="E33" s="30">
        <v>529</v>
      </c>
      <c r="F33" s="2">
        <f t="shared" si="0"/>
        <v>529</v>
      </c>
      <c r="G33" s="2"/>
      <c r="H33" s="1">
        <v>6</v>
      </c>
      <c r="I33" s="1">
        <f>SUM(E32:E33)</f>
        <v>1425</v>
      </c>
      <c r="J33" s="1">
        <v>1425</v>
      </c>
      <c r="K33" s="1">
        <f>I33-J33</f>
        <v>0</v>
      </c>
    </row>
    <row r="34" spans="1:11" s="4" customFormat="1" ht="22.8" customHeight="1" x14ac:dyDescent="0.3">
      <c r="A34" s="3"/>
      <c r="B34" s="5" t="s">
        <v>15</v>
      </c>
      <c r="C34" s="3"/>
      <c r="D34" s="5">
        <f>SUBTOTAL(9,D13:D33)</f>
        <v>2</v>
      </c>
      <c r="E34" s="3"/>
      <c r="F34" s="15">
        <f>SUBTOTAL(9,F13:F33)</f>
        <v>1425</v>
      </c>
      <c r="G34" s="3"/>
      <c r="I34" s="15">
        <f>SUM(I13:I33)</f>
        <v>14591.54</v>
      </c>
    </row>
    <row r="36" spans="1:11" x14ac:dyDescent="0.3">
      <c r="A36" s="1" t="s">
        <v>19</v>
      </c>
    </row>
    <row r="37" spans="1:11" x14ac:dyDescent="0.3">
      <c r="A37" s="1" t="s">
        <v>18</v>
      </c>
    </row>
    <row r="39" spans="1:11" s="7" customFormat="1" ht="15.6" x14ac:dyDescent="0.3">
      <c r="B39" s="39" t="s">
        <v>16</v>
      </c>
      <c r="C39" s="39"/>
      <c r="D39" s="9"/>
      <c r="E39" s="39" t="s">
        <v>17</v>
      </c>
      <c r="F39" s="39"/>
    </row>
    <row r="65" spans="1:8" ht="21" customHeight="1" x14ac:dyDescent="0.3">
      <c r="A65" s="40" t="s">
        <v>51</v>
      </c>
      <c r="B65" s="40"/>
      <c r="C65" s="40"/>
      <c r="D65" s="17"/>
      <c r="E65" s="41" t="s">
        <v>1</v>
      </c>
      <c r="F65" s="41"/>
      <c r="G65" s="41"/>
    </row>
    <row r="66" spans="1:8" ht="21" customHeight="1" x14ac:dyDescent="0.3">
      <c r="A66" s="34" t="s">
        <v>52</v>
      </c>
      <c r="B66" s="34"/>
      <c r="C66" s="34"/>
      <c r="D66" s="18"/>
      <c r="E66" s="35" t="s">
        <v>2</v>
      </c>
      <c r="F66" s="35"/>
      <c r="G66" s="35"/>
    </row>
    <row r="67" spans="1:8" ht="65.400000000000006" customHeight="1" x14ac:dyDescent="0.3">
      <c r="A67" s="36" t="s">
        <v>56</v>
      </c>
      <c r="B67" s="37"/>
      <c r="C67" s="37"/>
      <c r="D67" s="37"/>
      <c r="E67" s="37"/>
      <c r="F67" s="37"/>
      <c r="G67" s="37"/>
    </row>
    <row r="68" spans="1:8" ht="33.6" customHeight="1" x14ac:dyDescent="0.3">
      <c r="A68" s="38" t="s">
        <v>21</v>
      </c>
      <c r="B68" s="38"/>
      <c r="C68" s="38"/>
      <c r="D68" s="38"/>
      <c r="E68" s="38"/>
      <c r="F68" s="38"/>
      <c r="G68" s="38"/>
    </row>
    <row r="69" spans="1:8" s="4" customFormat="1" ht="22.2" customHeight="1" x14ac:dyDescent="0.3">
      <c r="A69" s="4" t="s">
        <v>3</v>
      </c>
      <c r="C69" s="4" t="s">
        <v>0</v>
      </c>
    </row>
    <row r="70" spans="1:8" ht="22.2" customHeight="1" x14ac:dyDescent="0.3">
      <c r="A70" s="1" t="s">
        <v>7</v>
      </c>
      <c r="B70" s="1" t="s">
        <v>59</v>
      </c>
      <c r="E70" s="8" t="s">
        <v>4</v>
      </c>
      <c r="F70" s="1" t="s">
        <v>60</v>
      </c>
    </row>
    <row r="71" spans="1:8" s="4" customFormat="1" ht="22.2" customHeight="1" x14ac:dyDescent="0.3">
      <c r="A71" s="4" t="s">
        <v>8</v>
      </c>
      <c r="C71" s="4" t="s">
        <v>50</v>
      </c>
    </row>
    <row r="72" spans="1:8" ht="22.2" customHeight="1" x14ac:dyDescent="0.3">
      <c r="A72" s="1" t="s">
        <v>7</v>
      </c>
      <c r="B72" s="1" t="s">
        <v>6</v>
      </c>
      <c r="E72" s="8" t="s">
        <v>4</v>
      </c>
      <c r="F72" s="1" t="s">
        <v>5</v>
      </c>
    </row>
    <row r="73" spans="1:8" ht="10.199999999999999" customHeight="1" x14ac:dyDescent="0.3"/>
    <row r="74" spans="1:8" ht="45.6" customHeight="1" x14ac:dyDescent="0.3">
      <c r="A74" s="38" t="s">
        <v>53</v>
      </c>
      <c r="B74" s="38"/>
      <c r="C74" s="38"/>
      <c r="D74" s="38"/>
      <c r="E74" s="38"/>
      <c r="F74" s="38"/>
      <c r="G74" s="38"/>
    </row>
    <row r="75" spans="1:8" ht="16.2" customHeight="1" x14ac:dyDescent="0.3"/>
    <row r="76" spans="1:8" s="19" customFormat="1" ht="22.8" customHeight="1" x14ac:dyDescent="0.3">
      <c r="A76" s="5" t="s">
        <v>9</v>
      </c>
      <c r="B76" s="5" t="s">
        <v>10</v>
      </c>
      <c r="C76" s="5" t="s">
        <v>47</v>
      </c>
      <c r="D76" s="5" t="s">
        <v>14</v>
      </c>
      <c r="E76" s="5" t="s">
        <v>48</v>
      </c>
      <c r="F76" s="5" t="s">
        <v>12</v>
      </c>
      <c r="G76" s="5" t="s">
        <v>13</v>
      </c>
    </row>
    <row r="77" spans="1:8" ht="22.8" customHeight="1" x14ac:dyDescent="0.3">
      <c r="A77" s="2">
        <v>1</v>
      </c>
      <c r="B77" s="14">
        <v>45975</v>
      </c>
      <c r="C77" s="2" t="s">
        <v>54</v>
      </c>
      <c r="D77" s="2">
        <v>1</v>
      </c>
      <c r="E77" s="2">
        <v>1099.5</v>
      </c>
      <c r="F77" s="2">
        <f>D77*E77</f>
        <v>1099.5</v>
      </c>
      <c r="G77" s="2"/>
      <c r="H77" s="1">
        <v>1</v>
      </c>
    </row>
    <row r="78" spans="1:8" s="4" customFormat="1" ht="22.8" customHeight="1" x14ac:dyDescent="0.3">
      <c r="A78" s="3"/>
      <c r="B78" s="5" t="s">
        <v>15</v>
      </c>
      <c r="C78" s="3"/>
      <c r="D78" s="5">
        <f>SUBTOTAL(9,D77:D77)</f>
        <v>1</v>
      </c>
      <c r="E78" s="3"/>
      <c r="F78" s="15">
        <f>SUBTOTAL(9,F77:F77)</f>
        <v>1099.5</v>
      </c>
      <c r="G78" s="3"/>
    </row>
    <row r="80" spans="1:8" x14ac:dyDescent="0.3">
      <c r="A80" s="1" t="s">
        <v>19</v>
      </c>
    </row>
    <row r="81" spans="1:6" x14ac:dyDescent="0.3">
      <c r="A81" s="1" t="s">
        <v>18</v>
      </c>
    </row>
    <row r="83" spans="1:6" s="7" customFormat="1" ht="15.6" x14ac:dyDescent="0.3">
      <c r="B83" s="39" t="s">
        <v>16</v>
      </c>
      <c r="C83" s="39"/>
      <c r="D83" s="16"/>
      <c r="E83" s="39" t="s">
        <v>17</v>
      </c>
      <c r="F83" s="39"/>
    </row>
    <row r="109" spans="1:7" ht="21" customHeight="1" x14ac:dyDescent="0.3">
      <c r="A109" s="40" t="s">
        <v>51</v>
      </c>
      <c r="B109" s="40"/>
      <c r="C109" s="40"/>
      <c r="D109" s="17"/>
      <c r="E109" s="41" t="s">
        <v>1</v>
      </c>
      <c r="F109" s="41"/>
      <c r="G109" s="41"/>
    </row>
    <row r="110" spans="1:7" ht="21" customHeight="1" x14ac:dyDescent="0.3">
      <c r="A110" s="34" t="s">
        <v>52</v>
      </c>
      <c r="B110" s="34"/>
      <c r="C110" s="34"/>
      <c r="D110" s="18"/>
      <c r="E110" s="35" t="s">
        <v>2</v>
      </c>
      <c r="F110" s="35"/>
      <c r="G110" s="35"/>
    </row>
    <row r="111" spans="1:7" ht="65.400000000000006" customHeight="1" x14ac:dyDescent="0.3">
      <c r="A111" s="36" t="s">
        <v>57</v>
      </c>
      <c r="B111" s="37"/>
      <c r="C111" s="37"/>
      <c r="D111" s="37"/>
      <c r="E111" s="37"/>
      <c r="F111" s="37"/>
      <c r="G111" s="37"/>
    </row>
    <row r="112" spans="1:7" ht="33.6" customHeight="1" x14ac:dyDescent="0.3">
      <c r="A112" s="38" t="s">
        <v>21</v>
      </c>
      <c r="B112" s="38"/>
      <c r="C112" s="38"/>
      <c r="D112" s="38"/>
      <c r="E112" s="38"/>
      <c r="F112" s="38"/>
      <c r="G112" s="38"/>
    </row>
    <row r="113" spans="1:8" s="4" customFormat="1" ht="22.2" customHeight="1" x14ac:dyDescent="0.3">
      <c r="A113" s="4" t="s">
        <v>3</v>
      </c>
      <c r="C113" s="4" t="s">
        <v>0</v>
      </c>
    </row>
    <row r="114" spans="1:8" ht="22.2" customHeight="1" x14ac:dyDescent="0.3">
      <c r="A114" s="1" t="s">
        <v>7</v>
      </c>
      <c r="B114" s="1" t="s">
        <v>59</v>
      </c>
      <c r="E114" s="8" t="s">
        <v>4</v>
      </c>
      <c r="F114" s="1" t="s">
        <v>60</v>
      </c>
    </row>
    <row r="115" spans="1:8" s="4" customFormat="1" ht="22.2" customHeight="1" x14ac:dyDescent="0.3">
      <c r="A115" s="4" t="s">
        <v>8</v>
      </c>
      <c r="C115" s="4" t="s">
        <v>50</v>
      </c>
    </row>
    <row r="116" spans="1:8" ht="22.2" customHeight="1" x14ac:dyDescent="0.3">
      <c r="A116" s="1" t="s">
        <v>7</v>
      </c>
      <c r="B116" s="1" t="s">
        <v>6</v>
      </c>
      <c r="E116" s="8" t="s">
        <v>4</v>
      </c>
      <c r="F116" s="1" t="s">
        <v>5</v>
      </c>
    </row>
    <row r="117" spans="1:8" ht="10.199999999999999" customHeight="1" x14ac:dyDescent="0.3"/>
    <row r="118" spans="1:8" ht="45.6" customHeight="1" x14ac:dyDescent="0.3">
      <c r="A118" s="38" t="s">
        <v>55</v>
      </c>
      <c r="B118" s="38"/>
      <c r="C118" s="38"/>
      <c r="D118" s="38"/>
      <c r="E118" s="38"/>
      <c r="F118" s="38"/>
      <c r="G118" s="38"/>
    </row>
    <row r="119" spans="1:8" ht="16.2" customHeight="1" x14ac:dyDescent="0.3"/>
    <row r="120" spans="1:8" s="19" customFormat="1" ht="22.8" customHeight="1" x14ac:dyDescent="0.3">
      <c r="A120" s="5" t="s">
        <v>9</v>
      </c>
      <c r="B120" s="5" t="s">
        <v>10</v>
      </c>
      <c r="C120" s="5" t="s">
        <v>47</v>
      </c>
      <c r="D120" s="5" t="s">
        <v>14</v>
      </c>
      <c r="E120" s="5" t="s">
        <v>48</v>
      </c>
      <c r="F120" s="5" t="s">
        <v>12</v>
      </c>
      <c r="G120" s="5" t="s">
        <v>13</v>
      </c>
    </row>
    <row r="121" spans="1:8" ht="22.8" customHeight="1" x14ac:dyDescent="0.3">
      <c r="A121" s="2">
        <v>1</v>
      </c>
      <c r="B121" s="14">
        <v>45979</v>
      </c>
      <c r="C121" s="2" t="s">
        <v>58</v>
      </c>
      <c r="D121" s="2">
        <v>1</v>
      </c>
      <c r="E121" s="2">
        <v>821.5</v>
      </c>
      <c r="F121" s="2">
        <f>D121*E121</f>
        <v>821.5</v>
      </c>
      <c r="G121" s="2"/>
      <c r="H121" s="1">
        <v>1</v>
      </c>
    </row>
    <row r="122" spans="1:8" s="4" customFormat="1" ht="22.8" customHeight="1" x14ac:dyDescent="0.3">
      <c r="A122" s="3"/>
      <c r="B122" s="5" t="s">
        <v>15</v>
      </c>
      <c r="C122" s="3"/>
      <c r="D122" s="5">
        <f>SUBTOTAL(9,D121:D121)</f>
        <v>1</v>
      </c>
      <c r="E122" s="3"/>
      <c r="F122" s="15">
        <f>SUBTOTAL(9,F121:F121)</f>
        <v>821.5</v>
      </c>
      <c r="G122" s="3"/>
    </row>
    <row r="124" spans="1:8" x14ac:dyDescent="0.3">
      <c r="A124" s="1" t="s">
        <v>19</v>
      </c>
    </row>
    <row r="125" spans="1:8" x14ac:dyDescent="0.3">
      <c r="A125" s="1" t="s">
        <v>18</v>
      </c>
    </row>
    <row r="127" spans="1:8" s="7" customFormat="1" ht="15.6" x14ac:dyDescent="0.3">
      <c r="B127" s="39" t="s">
        <v>16</v>
      </c>
      <c r="C127" s="39"/>
      <c r="D127" s="16"/>
      <c r="E127" s="39" t="s">
        <v>17</v>
      </c>
      <c r="F127" s="39"/>
    </row>
  </sheetData>
  <autoFilter ref="A12:I33">
    <filterColumn colId="7">
      <filters>
        <filter val="6"/>
      </filters>
    </filterColumn>
  </autoFilter>
  <mergeCells count="27">
    <mergeCell ref="B127:C127"/>
    <mergeCell ref="E127:F127"/>
    <mergeCell ref="A110:C110"/>
    <mergeCell ref="E110:G110"/>
    <mergeCell ref="A111:G111"/>
    <mergeCell ref="A112:G112"/>
    <mergeCell ref="A118:G118"/>
    <mergeCell ref="A68:G68"/>
    <mergeCell ref="A74:G74"/>
    <mergeCell ref="B83:C83"/>
    <mergeCell ref="E83:F83"/>
    <mergeCell ref="A109:C109"/>
    <mergeCell ref="E109:G109"/>
    <mergeCell ref="A65:C65"/>
    <mergeCell ref="E65:G65"/>
    <mergeCell ref="A66:C66"/>
    <mergeCell ref="E66:G66"/>
    <mergeCell ref="A67:G67"/>
    <mergeCell ref="B39:C39"/>
    <mergeCell ref="A10:G10"/>
    <mergeCell ref="A1:C1"/>
    <mergeCell ref="A2:C2"/>
    <mergeCell ref="E1:G1"/>
    <mergeCell ref="E2:G2"/>
    <mergeCell ref="A3:G3"/>
    <mergeCell ref="A4:G4"/>
    <mergeCell ref="E39:F39"/>
  </mergeCells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DS XE</vt:lpstr>
      <vt:lpstr>BBGN Minh An (2)</vt:lpstr>
      <vt:lpstr>BBGN Minh 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Van Hai</cp:lastModifiedBy>
  <cp:lastPrinted>2026-01-27T13:28:55Z</cp:lastPrinted>
  <dcterms:created xsi:type="dcterms:W3CDTF">2025-11-11T08:52:01Z</dcterms:created>
  <dcterms:modified xsi:type="dcterms:W3CDTF">2026-06-25T01:20:30Z</dcterms:modified>
</cp:coreProperties>
</file>